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<sst xmlns="http://schemas.openxmlformats.org/spreadsheetml/2006/main" count="6381" uniqueCount="2876">
  <si>
    <t>Uploaded Date</t>
  </si>
  <si>
    <t>Channel</t>
  </si>
  <si>
    <t>Video URL</t>
  </si>
  <si>
    <t>Video Title</t>
  </si>
  <si>
    <t>Description</t>
  </si>
  <si>
    <t>Base URL</t>
  </si>
  <si>
    <t>Divider1</t>
  </si>
  <si>
    <t>Divider2</t>
  </si>
  <si>
    <t>Folder separator</t>
  </si>
  <si>
    <t>Youtube id</t>
  </si>
  <si>
    <t>End URL</t>
  </si>
  <si>
    <t>Transcript Link</t>
  </si>
  <si>
    <t>2023 06 26</t>
  </si>
  <si>
    <t>TheHighersideChats</t>
  </si>
  <si>
    <t>https://youtu.be/lXNYIa-ZeRM</t>
  </si>
  <si>
    <t>Dr. Joseph P. Farrell   Giza Death Star Revisited, Plasma Physics, &amp; The Demon In The Ekur</t>
  </si>
  <si>
    <t>YOUTUBE VERSION
Try THC+ with a 7 day free trial: https://www.thehighersidechats.com/plus-membership/
-Instant access to the full archive of Plus episodes. 
-Active comments section and members forum. 
-Access to THC’s bonus content page. 
-10% off THC merch just for using the trial. 
-Explore our mobile friendly website, show categories, Plus RSS feed, &amp; more. 
About Today's Guest: 
Joseph Farrell is an Oxford-educated historian who specializes in alternative history, World War II and secret technologies.  His many books include:
The Giza Death Star Revisited
Hidden Finance
Reich of the Black Sun
The SS Brotherhood of the Bell
Hess and the Penguins
Nazi International
Secrets of the Unified Field
Roswell and the Reich
The Cosmic War
Grid of the Gods
Saucers, Swastikas and Psyops
Covert Wars and Breakaway Civilizations
Thrice Great Hermetica and the Janus Age
See his full list of books and descriptions on his book page.
Become a member of his website for ongoing content and member's vid chats: GizaDeathStar.com
THC Links:
Website Proper: http://thehighersidechats.com/
MeetUps Calendar: http://highersidemeetups.com/
THC T-shirts &amp; Merch Store: http://thehighersideclothing.com/shop
Leave a voicemail for the Joint Session Bonus Shows: http://thehighersidechats.com/voicemail
Leave us an iTunes review: https://podcasts.apple.com/us/podcast/the-higherside-chats/id419458838%0A
THC Communities: 
Telegram: https://t.me/joinchat/RIzmxk8_m_qCW7JZ
Subreddit: http://reddit.com/r/highersidechats
THC Plus Sign-Up Options:
Subscribe via our website for a full-featured experience, or Subscribe via Patreon, including the full Plus archive, a dedicated RSS feed, &amp; payment through Paypal.
Cryptocurrency
If you’d like to pay the $96 for a year of THC+ via popular Cryptocurrencies, transfer funds and then send an email to support@thehighersidechats.com  with transaction info and your desired username/password. Please give up to 48 hours to complete.
Bitcoin: 1AdauF2Mb7rzkkoXUExq142xfwKC6pS7N1
Ethereum: 0xd6E9232b3FceBe165F39ACfA4843F49e7D3c31d5
Litecoin: LQy7GvD5Euc1efnsfQaAX2RJHgBeoDZJ95
Ripple: rnWLvhCmBWpeFv9HMbZEjsRqpasN8928w3
Solana: FvsBazMY9GAWuWqh5RH7musm9MPUw7a5uF6NVxxhNTqi
Doge: D7ueXbfcKfhdAWrDqESrFjFV6UxydjsuCC
Monero: 4ApmFHTgU72QybW194iJTZHZb6VmKDzqh5MDTfn9sw4xa9SYXnX5PVDREbnqLNLwJwc7ZqMrYPfaVXgpZnHNAeZmSexCDxM</t>
  </si>
  <si>
    <t>https://files.afu.se/Downloads/Transcripts/Higherside%20Chats%20(Greg%20Carlwood)/</t>
  </si>
  <si>
    <t xml:space="preserve"> - </t>
  </si>
  <si>
    <t>_</t>
  </si>
  <si>
    <t>/</t>
  </si>
  <si>
    <t>lXNYIa-ZeRM</t>
  </si>
  <si>
    <t xml:space="preserve"> - transcript (automated).pdf</t>
  </si>
  <si>
    <t>2023 06 15</t>
  </si>
  <si>
    <t>https://youtu.be/kv6jvGIorTM</t>
  </si>
  <si>
    <t>Jason Quitt   Entity Interaction Dynamics, Astral Genesis, &amp; Stonegate Portals</t>
  </si>
  <si>
    <t>Try THC+ with a 7 day free trial: https://www.thehighersidechats.com/plus-membership/
-Instant access to the full archive of Plus episodes. 
-Active comments section and members forum. 
-Access to THC’s bonus content page. 
-10% off THC merch just for using the trial. 
-Explore our mobile friendly website, show categories, Plus RSS feed, &amp; more. 
About Today's Guest: Jason Quitt has been studying various modalities and spiritual practices with teachers from around the world. He graduated from the Institute of Energy Wellness in 2005 and began working with ancient healing techniques and became a student of Algonquin Shamanism. From his out of body experiences Jason has received information on numerous energetic systems of healing and spiritual development. He published these methods in his book "Egyptian Postures of Power." His latest book is Astro Genesis: Astrological Keys To The Gods.
Jason's Website &amp; Offerings: TheCrystalSun.com
THC Links:
Website Proper: http://thehighersidechats.com/
MeetUps Calendar: http://highersidemeetups.com/
THC T-shirts &amp; Merch Store: http://thehighersideclothing.com/shop
Leave a voicemail for the Joint Session Bonus Shows: http://thehighersidechats.com/voicemail
Leave us an iTunes review: https://podcasts.apple.com/us/podcast/the-higherside-chats/id419458838%0A
THC Communities: 
Telegram: https://t.me/joinchat/RIzmxk8_m_qCW7JZ
Subreddit: http://reddit.com/r/highersidechats
THC Plus Sign-Up Options:
Subscribe via our website for a full-featured experience, or Subscribe via Patreon, including the full Plus archive, a dedicated RSS feed, &amp; payment through Paypal.</t>
  </si>
  <si>
    <t>kv6jvGIorTM</t>
  </si>
  <si>
    <t>2023 06 12</t>
  </si>
  <si>
    <t>https://youtu.be/CMMazQ2zyZM</t>
  </si>
  <si>
    <t>Whitley Strieber   Them  The Soul-Body Connection, The Secrecy Policy, &amp; The Good Questions</t>
  </si>
  <si>
    <t>Try THC+ with a 7 day free trial: https://www.thehighersidechats.com/plus-membership/
-Instant access to the full archive of Plus episodes. 
-Active comments section and members forum. 
-Access to THC’s bonus content page. 
-10% off THC merch just for using the trial. 
-Explore our mobile friendly website, show categories, Plus RSS feed, &amp; more. 
About Today's Guest:
Whitley Strieber is the author of over forty works of both fiction and nonfiction. In 1985, Whitley had a close encounter of the third kind. It led to the writing of the epic bestseller Communion that changed the way the world thinks about this enigmatic experience. When he eventually realized that the experience could not be attributed to known factors, he began making an effort to recontact what he calls “the visitors.” The response has been ongoing for the past thirty years, and has been chronicled in Communion, Transformation, Majestic, and A New World. Many people have encountered the visitors with Whitley, placing it among the most witnessed paranormal events in history.
His website, unknowncountry.com, is among the largest in the world dealing with paranormal phenomena and his podcast, Dreamland, has been produced weekly for twenty years.
His latest book is Them.
THC Links:
Website Proper: http://thehighersidechats.com/
MeetUps Calendar: http://highersidemeetups.com/
THC T-shirts &amp; Merch Store: http://thehighersideclothing.com/shop
Leave a voicemail for the Joint Session Bonus Shows: http://thehighersidechats.com/voicemail
Leave us an iTunes review: https://podcasts.apple.com/us/podcast/the-higherside-chats/id419458838%0A
THC Communities: 
Telegram: https://t.me/joinchat/RIzmxk8_m_qCW7JZ
Subreddit: http://reddit.com/r/highersidechats
THC Plus Sign-Up Options:
Subscribe via our website for a full-featured experience, or Subscribe via Patreon, including the full Plus archive, a dedicated RSS feed, &amp; payment through Paypal.
Cryptocurrency
If you’d like to pay the $96 for a year of THC+ via popular Cryptocurrencies, transfer funds and then send an email to support@thehighersidechats.com  with transaction info and your desired username/password. Please give up to 48 hours to complete.
Bitcoin: 1AdauF2Mb7rzkkoXUExq142xfwKC6pS7N1
Ethereum: 0xd6E9232b3FceBe165F39ACfA4843F49e7D3c31d5
Litecoin: LQy7GvD5Euc1efnsfQaAX2RJHgBeoDZJ95
Ripple: rnWLvhCmBWpeFv9HMbZEjsRqpasN8928w3
Solana: FvsBazMY9GAWuWqh5RH7musm9MPUw7a5uF6NVxxhNTqi
Doge: D7ueXbfcKfhdAWrDqESrFjFV6UxydjsuCC
Monero: 4ApmFHTgU72QybW194iJTZHZb6VmKDzqh5MDTfn9sw4xa9SYXnX5PVDREbnqLNLwJwc7ZqMrYPfaVXgpZnHNAeZmSexCDxM</t>
  </si>
  <si>
    <t>CMMazQ2zyZM</t>
  </si>
  <si>
    <t>2023 05 25</t>
  </si>
  <si>
    <t>https://youtu.be/9IApqIVM8UA</t>
  </si>
  <si>
    <t>The Arkon &amp; The Greek   Cosmic Censorship, Supernatural Beings, &amp; The Biological Vacuum</t>
  </si>
  <si>
    <t>Try THC+ with a 7 day free trial: https://www.thehighersidechats.com/plus-membership/
-Instant access to the full archive of Plus episodes. 
-Active comments section and members forum. 
-Access to THC’s bonus content page. 
-10% off THC merch just for using the trial. 
-Explore our mobile friendly website, show categories, Plus RSS feed, &amp; more. 
About Today's Guest: Today's guests are The Arkon &amp; The Greek, the two forces behind the great collections of material found at GreekSpeek.com &amp; GodSpeek.com. You can also get more from The Greek with a subscription to his Ochelli Series.
THC Links:
Website Proper: http://thehighersidechats.com/
MeetUps Calendar: http://highersidemeetups.com/
THC T-shirts &amp; Merch Store: http://thehighersideclothing.com/shop
Leave a voicemail for the Joint Session Bonus Shows: http://thehighersidechats.com/voicemail
Leave us an iTunes review: https://podcasts.apple.com/us/podcast/the-higherside-chats/id419458838%0A
THC Communities: 
Telegram: https://t.me/joinchat/RIzmxk8_m_qCW7JZ
Subreddit: http://reddit.com/r/highersidechats
THC Plus Sign-Up Options:
Subscribe via our website for a full-featured experience, or Subscribe via Patreon, including the full Plus archive, a dedicated RSS feed, &amp; payment through Paypal.</t>
  </si>
  <si>
    <t>9IApqIVM8UA</t>
  </si>
  <si>
    <t>2023 03 13</t>
  </si>
  <si>
    <t>https://youtu.be/Ngludu9bUOs</t>
  </si>
  <si>
    <t>Mike Cobb   Freedom Living In Central America, ECI Development, &amp; The Best Expat Options</t>
  </si>
  <si>
    <t>Try THC+ with a 7 day free trial: https://www.thehighersidechats.com/plus-membership/
-Instant access to the full archive of Plus episodes. 
-Active comments section and members forum. 
-Access to THC’s bonus content page. 
-10% off THC merch just for using the trial. 
-Explore our mobile friendly website, show categories, Plus RSS feed, &amp; more. 
About Today's Guest: Mike Cobb is the Co-Founder and CEO of ECI Development, where he has been educating people on emerging Expat communities and helping folks obtain residency, acquire property, &amp; even just make investments all across Central America since he first started exploring such things in the mid-90s. Now, ECI Development can help almost anyone looking to escape the rat race, improve their standard of living, or get out of what seems to be an Empire in Decline. If you've been thinking about a Plan B ECI Development should be Option A.
Get Mike's Consumer Resource Guide for free ny emailing him at Mike.Cobb@ECIDevelopment.com Tell him THC sent you.
Explore the great range of options from ECI Development at www.ecidevelopment.com
THC Links:
Website Proper: http://thehighersidechats.com/
MeetUps Calendar: http://highersidemeetups.com/
THC T-shirts &amp; Merch Store: http://thehighersideclothing.com/shop
Leave a voicemail for the Joint Session Bonus Shows: http://thehighersidechats.com/voicemail
Leave us an iTunes review: https://podcasts.apple.com/us/podcast/the-higherside-chats/id419458838%0A
THC Communities: 
Telegram: https://t.me/joinchat/RIzmxk8_m_qCW7JZ
Subreddit: http://reddit.com/r/highersidechats
THC Plus Sign-Up Options:
Subscribe via our website for a full-featured experience, or Subscribe via Patreon, including the full Plus archive, a dedicated RSS feed, &amp; payment through Paypal.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  with transaction info and your desired username/password. Please give up to 48 hours to complete.
Bitcoin: 1AdauF2Mb7rzkkoXUExq142xfwKC6pS7N1
Ethereum: 0xd6E9232b3FceBe165F39ACfA4843F49e7D3c31d5
Litecoin: LQy7GvD5Euc1efnsfQaAX2RJHgBeoDZJ95
Ripple: rnWLvhCmBWpeFv9HMbZEjsRqpasN8928w3
Solana: FvsBazMY9GAWuWqh5RH7musm9MPUw7a5uF6NVxxhNTqi
Doge: D7ueXbfcKfhdAWrDqESrFjFV6UxydjsuCC
Monero: 4ApmFHTgU72QybW194iJTZHZb6VmKDzqh5MDTfn9sw4xa9SYXnX5PVDREbnqLNLwJwc7ZqMrYPfaVXgpZnHNAeZmSexCDxM</t>
  </si>
  <si>
    <t>Ngludu9bUOs</t>
  </si>
  <si>
    <t>2023 03 09</t>
  </si>
  <si>
    <t>https://youtu.be/a2HTOb4zOF8</t>
  </si>
  <si>
    <t>Richard C. Hoagland   UFO Shoot-downs, NASA Rituals, &amp; Moon Ruins Confirmed</t>
  </si>
  <si>
    <t>The THC Outline Ebay Auction: https://www.ebay.com/usr/highersidechats
Try THC+ with a 7 day free trial: https://www.thehighersidechats.com/plus-membership/
-Instant access to the full archive of Plus episodes. 
-Active comments section and members forum. 
-Access to THC’s bonus content page. 
-10% off THC merch just for using the trial. 
-Explore our mobile friendly website, show categories, Plus RSS feed, &amp; more. 
About Today's Guest: Richard C. Hoagland is a legend in conspiratorial space research, revealing what's been hidden, and decoding the ritualistic aspects of NASA missions. Follow his ongoing work on his radio program The Other Side of Midnight: theothersideofmidnight.com &amp; his website: enterprisemissions.com
THC Links:
Website Proper: http://thehighersidechats.com/
MeetUps Calendar: http://highersidemeetups.com/
THC T-shirts &amp; Merch Store: http://thehighersideclothing.com/shop
Leave a voicemail for the Joint Session Bonus Shows: http://thehighersidechats.com/voicemail
Leave us an iTunes review: https://podcasts.apple.com/us/podcast/the-higherside-chats/id419458838%0A
THC Communities: 
Telegram: https://t.me/joinchat/RIzmxk8_m_qCW7JZ
Subreddit: http://reddit.com/r/highersidechats
THC Plus Sign-Up Options:
Subscribe via our website for a full-featured experience, or Subscribe via Patreon, including the full Plus archive, a dedicated RSS feed, &amp; payment through Paypal.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  with transaction info and your desired username/password. Please give up to 48 hours to complete.
Bitcoin: 1AdauF2Mb7rzkkoXUExq142xfwKC6pS7N1
Ethereum: 0xd6E9232b3FceBe165F39ACfA4843F49e7D3c31d5
Litecoin: LQy7GvD5Euc1efnsfQaAX2RJHgBeoDZJ95
Ripple: rnWLvhCmBWpeFv9HMbZEjsRqpasN8928w3
Solana: FvsBazMY9GAWuWqh5RH7musm9MPUw7a5uF6NVxxhNTqi
Doge: D7ueXbfcKfhdAWrDqESrFjFV6UxydjsuCC
Monero: 4ApmFHTgU72QybW194iJTZHZb6VmKDzqh5MDTfn9sw4xa9SYXnX5PVDREbnqLNLwJwc7ZqMrYPfaVXgpZnHNAeZmSexCDxM</t>
  </si>
  <si>
    <t>a2HTOb4zOF8</t>
  </si>
  <si>
    <t>2023 03 01</t>
  </si>
  <si>
    <t>https://youtu.be/aNL9zdPck3I</t>
  </si>
  <si>
    <t>Analog   Newspaper Archive Anomalies, Oddities Underground, Radium Secrets, &amp; Lodestone 101</t>
  </si>
  <si>
    <t>The THC Outline Ebay Auction: https://www.ebay.com/usr/highersidechats
Try THC+ with a 7 day free trial: https://www.thehighersidechats.com/plus-membership/
-Instant access to the full archive of Plus episodes. 
-Active comments section and members forum. 
-Access to THC’s bonus content page. 
-10% off THC merch just for using the trial. 
-Explore our mobile friendly website, show categories, Plus RSS feed, &amp; more. 
About Today's Guest: Analog is a deep-diver into old newspaper archives who finds incredible stories of giants, underground ruins, mass graves, forgotten history hidden technology, &amp; much more. Follow his work: https://twitter.com/1_analog_9
THC Links:
Website Proper: http://thehighersidechats.com/
MeetUps Calendar: http://highersidemeetups.com/
THC T-shirts &amp; Merch Store: http://thehighersideclothing.com/shop
Leave a voicemail for the Joint Session Bonus Shows: http://thehighersidechats.com/voicemail
Leave us an iTunes review: https://podcasts.apple.com/us/podcast/the-higherside-chats/id419458838%0A
THC Communities: 
Telegram: https://t.me/joinchat/RIzmxk8_m_qCW7JZ
Subreddit: http://reddit.com/r/highersidechats
THC Plus Sign-Up Options:
Subscribe via our website for a full-featured experience, or Subscribe via Patreon, including the full Plus archive, a dedicated RSS feed, &amp; payment through Paypal.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  with transaction info and your desired username/password. Please give up to 48 hours to complete.
Bitcoin: 1AdauF2Mb7rzkkoXUExq142xfwKC6pS7N1
Ethereum: 0xd6E9232b3FceBe165F39ACfA4843F49e7D3c31d5
Litecoin: LQy7GvD5Euc1efnsfQaAX2RJHgBeoDZJ95
Ripple: rnWLvhCmBWpeFv9HMbZEjsRqpasN8928w3
Solana: FvsBazMY9GAWuWqh5RH7musm9MPUw7a5uF6NVxxhNTqi
Doge: D7ueXbfcKfhdAWrDqESrFjFV6UxydjsuCC
Monero: 4ApmFHTgU72QybW194iJTZHZb6VmKDzqh5MDTfn9sw4xa9SYXnX5PVDREbnqLNLwJwc7ZqMrYPfaVXgpZnHNAeZmSexCDxM</t>
  </si>
  <si>
    <t>aNL9zdPck3I</t>
  </si>
  <si>
    <t>2023 02 27</t>
  </si>
  <si>
    <t>https://youtu.be/5DIsDFLe2R4</t>
  </si>
  <si>
    <t>Jeff Harman   The Energies in 2023, The 4 Worlds, &amp; The Multidimensional Matrix Of The Soul</t>
  </si>
  <si>
    <t>Get a signed THC outline from your favorite episodes: www.ebay.com/usr/highersidechats
Try THC+ with a 7 day free trial: https://www.thehighersidechats.com/plus-membership/
-Instant access to the full archive of Plus episodes. 
-Active comments section and members forum. 
-Access to THC’s bonus content page. 
-10% off THC merch just for using the trial. 
-Explore our mobile friendly website, show categories, Plus RSS feed, &amp; more. 
About Today's Guest: The king of astrological and spiritual insight, Jeff Harman, returns to THC to talk about the energies of 2023, the best working model we have for the structure of reality, &amp; the beings within.
Learn more about Jeff and get a personal reading: www.jeffharman.com
Follow Jeff's work on his YouTube channel: www.youtube.com/@JeffHarmanConjunctionLLC
THC Links:
Website Proper: http://thehighersidechats.com/
MeetUps Calendar: http://highersidemeetups.com/
THC T-shirts &amp; Merch Store: http://thehighersideclothing.com/shop
Leave a voicemail for the Joint Session Bonus Shows: http://thehighersidechats.com/voicemail
Leave us an iTunes review: https://podcasts.apple.com/us/podcast/the-higherside-chats/id419458838%0A
THC Communities: 
Telegram: https://t.me/joinchat/RIzmxk8_m_qCW7JZ
Subreddit: http://reddit.com/r/highersidechats
THC Plus Sign-Up Options:
Subscribe via our website for a full-featured experience, or Subscribe via Patreon, including the full Plus archive, a dedicated RSS feed, &amp; payment through Paypal.
To get a year of THC+ by cash, check, or money order please mail the payment in the amount of $96 to:
Greg Carlwood PO Box: 153291 San Diego, CA 92195</t>
  </si>
  <si>
    <t>5DIsDFLe2R4</t>
  </si>
  <si>
    <t>2023 02 15</t>
  </si>
  <si>
    <t>https://youtu.be/fU2PO1HZFN4</t>
  </si>
  <si>
    <t>Schwab   Beyond Magonia, The Cabal's Visionary Mission, &amp; The Great Chicago Fire Mystery</t>
  </si>
  <si>
    <t>Scope out the THC Outline Action: https://www.ebay.com/usr/highersidechats
Try THC+ with a 7 day free trial: https://www.thehighersidechats.com/plus-membership/
-Instant access to the full archive of Plus episodes. 
-Active comments section and members forum. 
-Access to THC’s bonus content page. 
-10% off THC merch just for using the trial. 
-Explore our mobile friendly website, show categories, Plus RSS feed, &amp; more. 
About Today's Guest:
About Today's Guest: Schwab writes about all manner of high strangeness, cover-ups, ancient mysteries, and conspiratorial manipulations by the sorcerer class on his prolific subsack: https://schwabstack.substack.com
He can also be found hosting spaces and melting faces on Twitter: https://twitter.com/realhumanschwab
THC Links:
Website Proper: http://thehighersidechats.com/
MeetUps Calendar: http://highersidemeetups.com/
THC T-shirts &amp; Merch Store: http://thehighersideclothing.com/shop
Leave a voicemail for the Joint Session Bonus Shows: http://thehighersidechats.com/voicemail
Leave us an iTunes review: https://podcasts.apple.com/us/podcast/the-higherside-chats/id419458838%0A
THC Communities: 
Telegram: https://t.me/joinchat/RIzmxk8_m_qCW7JZ
Subreddit: http://reddit.com/r/highersidechats
THC Plus Sign-Up Options:
Subscribe via our website for a full-featured experience, or Subscribe via Patreon, including the full Plus archive, a dedicated RSS feed, &amp; payment through Paypal.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  with transaction info and your desired username/password. Please give up to 48 hours to complete.
Bitcoin: 1AdauF2Mb7rzkkoXUExq142xfwKC6pS7N1
Ethereum: 0xd6E9232b3FceBe165F39ACfA4843F49e7D3c31d5
Litecoin: LQy7GvD5Euc1efnsfQaAX2RJHgBeoDZJ95
Ripple: rnWLvhCmBWpeFv9HMbZEjsRqpasN8928w3
Solana: FvsBazMY9GAWuWqh5RH7musm9MPUw7a5uF6NVxxhNTqi
Doge: D7ueXbfcKfhdAWrDqESrFjFV6UxydjsuCC
Monero: 4ApmFHTgU72QybW194iJTZHZb6VmKDzqh5MDTfn9sw4xa9SYXnX5PVDREbnqLNLwJwc7ZqMrYPfaVXgpZnHNAeZmSexCDxM</t>
  </si>
  <si>
    <t>fU2PO1HZFN4</t>
  </si>
  <si>
    <t>2023 02 08</t>
  </si>
  <si>
    <t>https://youtu.be/YyFmt4r3K3E</t>
  </si>
  <si>
    <t>Helen  Of Destroy  Buyniski    The Info Iron Curtain, Propaganda, &amp; The Synthetic Slave Species Push</t>
  </si>
  <si>
    <t>The THC Outline Auction: https://www.ebay.com/usr/highersidechats
About Today's Guest: 
Helen "of Destroy" Buyniski is an independent journalist who occasionally writes for RT, but is most prolific on her substack.
Substack: https://helenofdestroy.substack.com
Twitter: https://twitter.com/velocirapture23
Telegram: https://t.me/velocirapture23
Website: http://www.helenofdestroy.com
Try THC+ with a 7 day free trial: https://www.thehighersidechats.com/plus-membership/
-Instant access to the full archive of Plus episodes. 
-Active comments section and members forum. 
-Access to THC’s bonus content page. 
-10% off THC merch just for using the trial. 
-Explore our mobile friendly website, show categories, Plus RSS feed, &amp; more. 
THC Links:
Website Proper: http://thehighersidechats.com/
MeetUps Calendar: http://highersidemeetups.com/
THC T-shirts &amp; Merch Store: http://thehighersideclothing.com/shop
Leave a voicemail for the Joint Session Bonus Shows: http://thehighersidechats.com/voicemail
Leave us an iTunes review: https://podcasts.apple.com/us/podcast/the-higherside-chats/id419458838%0A
THC Communities: 
Telegram: https://t.me/joinchat/RIzmxk8_m_qCW7JZ
Subreddit: http://reddit.com/r/highersidechats
THC Plus Sign-Up Options:
Subscribe via our website for a full-featured experience, or Subscribe via Patreon, including the full Plus archive, a dedicated RSS feed, &amp; payment through Paypal.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  with transaction info and your desired username/password. Please give up to 48 hours to complete.
Bitcoin: 1AdauF2Mb7rzkkoXUExq142xfwKC6pS7N1
Ethereum: 0xd6E9232b3FceBe165F39ACfA4843F49e7D3c31d5
Litecoin: LQy7GvD5Euc1efnsfQaAX2RJHgBeoDZJ95
Ripple: rnWLvhCmBWpeFv9HMbZEjsRqpasN8928w3
Solana: FvsBazMY9GAWuWqh5RH7musm9MPUw7a5uF6NVxxhNTqi
Doge: D7ueXbfcKfhdAWrDqESrFjFV6UxydjsuCC
Monero: 4ApmFHTgU72QybW194iJTZHZb6VmKDzqh5MDTfn9sw4xa9SYXnX5PVDREbnqLNLwJwc7ZqMrYPfaVXgpZnHNAeZmSexCDxM</t>
  </si>
  <si>
    <t>YyFmt4r3K3E</t>
  </si>
  <si>
    <t>2023 02 02</t>
  </si>
  <si>
    <t>https://youtu.be/GcyAQTOTnHg</t>
  </si>
  <si>
    <t>Dr. Justin Feinstein &amp; Mandy Rowe   Floatation Therapy  The Research, History, &amp; Benefits</t>
  </si>
  <si>
    <t>Starting Feb 1st: The THC Outline Auction of 2023! Check out the listings here: https://www.ebay.com/usr/highersidechats
About Today's Guest:
Dr. Justin Feinstein is a clinical Neuro-psychologist &amp; expert in the neuroscience of fear, with over 50 peer-reviewed publications in some of the top scientific journals who has been trailblazing a new path forward for the treatment of anxiety, stress, PTDS, &amp; other suboptimal states of being through Floatation therapy. He is now the President and Director of the Float Research Collective, a nonprofit organization that is playing a pivotal role in establishing Floatation-REST as an accepted medical treatment.
Mandy Rowe is the President of Franchise Development for True REST, the leading float therapy brand in the world, who discovered float therapy right here in San Diego where the Navy SEALS were using Float Pods as a holistic approach to PTSD and muscle recovery. Now, through the franchise model, she works to make float therapy an accessible and approachable therapy for all, while helping people achieve their entrepreneurial dreams.
Claim Mandy's offer of 50% off a float at participating locations: https://truerest.com/vip
If you have a True Rest location nearby that isn't on the VIP list, get a 50% off gift card: https://float.truerest.com/True-REST-Gift-Cards/packages/45-first-float-website
Learn more about the Float Research Collective: https://www.clinicalfloat.org
Donate to the fundraiser for clinical trials: https://clinicalfloat.funraise.org
THC Links:
Website Proper: http://thehighersidechats.com/
MeetUps Calendar: http://highersidemeetups.com/
THC T-shirts &amp; Merch Store: http://thehighersideclothing.com/shop
Leave a voicemail for the Joint Session Bonus Shows: http://thehighersidechats.com/voicemail
Leave us an iTunes review: https://podcasts.apple.com/us/podcast/the-higherside-chats/id419458838%0A
THC Communities: 
Telegram: https://t.me/joinchat/RIzmxk8_m_qCW7JZ
Subreddit: http://reddit.com/r/highersidechats
THC Plus Sign-Up Options:
Subscribe via our website for a full-featured experience, or Subscribe via Patreon, including the full Plus archive, a dedicated RSS feed, &amp; payment through Paypal.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  with transaction info and your desired username/password. Please give up to 48 hours to complete.
Bitcoin: 1AdauF2Mb7rzkkoXUExq142xfwKC6pS7N1
Ethereum: 0xd6E9232b3FceBe165F39ACfA4843F49e7D3c31d5
Litecoin: LQy7GvD5Euc1efnsfQaAX2RJHgBeoDZJ95
Ripple: rnWLvhCmBWpeFv9HMbZEjsRqpasN8928w3
Solana: FvsBazMY9GAWuWqh5RH7musm9MPUw7a5uF6NVxxhNTqi
Doge: D7ueXbfcKfhdAWrDqESrFjFV6UxydjsuCC
Monero: 4ApmFHTgU72QybW194iJTZHZb6VmKDzqh5MDTfn9sw4xa9SYXnX5PVDREbnqLNLwJwc7ZqMrYPfaVXgpZnHNAeZmSexCDxM</t>
  </si>
  <si>
    <t>GcyAQTOTnHg</t>
  </si>
  <si>
    <t>2023 01 25</t>
  </si>
  <si>
    <t>https://youtu.be/DnFBGZ4l2RY</t>
  </si>
  <si>
    <t>Mitch Horowitz   Mind Magic, Esoteric Suppression, &amp; The Materialist Blockade</t>
  </si>
  <si>
    <t>Try THC+ with a 7 day free trial: https://www.thehighersidechats.com/plus-membership/
-Instant access to the full archive of Plus episodes. 
-Active comments section and members forum. 
-Access to THC’s bonus content page. 
-10% off THC merch just for using the trial. 
-Explore our mobile friendly website, show categories, Plus RSS feed, &amp; more. 
About Today's Guest: Mitch Horowitz is a historian of alternative spirituality and one of today’s most literate voices of esoterica, mysticism, and the occult.
​Mitch illuminates outsider history, explains its relevance to contemporary life, and reveals the longstanding quest to bring empowerment and agency to the human condition.
Mitch is a writer-in-residence at the New York Public Library and the PEN Award-winning author of books including Occult America; One Simple Idea; The Miracle Club; Daydream Believer; Uncertain Places; and the forthcoming Modern Occultism.  
 He has discussed alternative spirituality on CBS Sunday Morning, Dateline NBC, NPR’s All Things Considered, CNN, Vox/Netflix’s Explained, VICE News, Kesha and the Creepies, and seasons I and II of AMC Shudder’s Cursed Films, an official selection of SXSW.
Mitch hosted, cowrote, and produced a feature documentary about the occult classic The Kybalion directed by Emmy-nominee Ronni Thomas and shot on location in Egypt. In 2022, the movie premiered as the #3 top documentary on iTunes.
Mitch has written on everything from the occult influences on Ronald Reagan to the chequered career of professional skeptic James Randi for The New York Times, The Wall Street Journal, The Washington Post, Time, Salon, Big Think, Politico, Boing Boing, and a wide range of ‘zines and scholarly journals. He is the voice of many audiobooks including Alcoholics Anonymous and Raven: The Untold Story of the Rev. Jim Jones and His People (the author of which handpicked him as the voice of Jones). ​
​Mitch’s books have appeared in French, Arabic, Chinese, Italian, Spanish, Korean, and Portuguese.
Mitch worked for many years in publishing, including as a vice president at Penguin Random House where he was editor-in-chief of Tarcher/Penguin, an imprint dedicated to metaphysical topics.
His book Awakened Mind is one of the first works of New Thought translated and published in Arabic. Mitch received the Walden Award for Interfaith/Intercultural Understanding. The Chinese government has censored his work.
Mitch's Website: https://www.mitchhorowitz.com
THC Links:
Website Proper: http://thehighersidechats.com/
MeetUps Calendar: http://highersidemeetups.com/
THC T-shirts &amp; Merch Store: http://thehighersideclothing.com/shop
Leave a voicemail for the Joint Session Bonus Shows: http://thehighersidechats.com/voicemail
Leave us an iTunes review: https://podcasts.apple.com/us/podcast/the-higherside-chats/id419458838%0A
THC Communities: 
Telegram: https://t.me/joinchat/RIzmxk8_m_qCW7JZ
Subreddit: http://reddit.com/r/highersidechats
THC Plus Sign-Up Options:
Subscribe via our website for a full-featured experience, or Subscribe via Patreon, including the full Plus archive, a dedicated RSS feed, &amp; payment through Paypal.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  with transaction info and your desired username/password. Please give up to 48 hours to complete.
Bitcoin: 1AdauF2Mb7rzkkoXUExq142xfwKC6pS7N1
Ethereum: 0xd6E9232b3FceBe165F39ACfA4843F49e7D3c31d5
Litecoin: LQy7GvD5Euc1efnsfQaAX2RJHgBeoDZJ95
Ripple: rnWLvhCmBWpeFv9HMbZEjsRqpasN8928w3
Solana: FvsBazMY9GAWuWqh5RH7musm9MPUw7a5uF6NVxxhNTqi
Doge: D7ueXbfcKfhdAWrDqESrFjFV6UxydjsuCC
Monero: 4ApmFHTgU72QybW194iJTZHZb6VmKDzqh5MDTfn9sw4xa9SYXnX5PVDREbnqLNLwJwc7ZqMrYPfaVXgpZnHNAeZmSexCDxM</t>
  </si>
  <si>
    <t>DnFBGZ4l2RY</t>
  </si>
  <si>
    <t>2023 01 11</t>
  </si>
  <si>
    <t>https://youtu.be/4KddLa_AZrk</t>
  </si>
  <si>
    <t>Kerry McDonald   The Unschooling Movement &amp; The Many Pitfalls Of Conventional Education</t>
  </si>
  <si>
    <t>Try THC+ with a 7 day free trial: https://www.thehighersidechats.com/plus-membership/
-Instant access to the full archive of Plus episodes. 
-Active comments section and members forum. 
-Access to THC’s bonus content page. 
-10% off THC merch just for using the trial. 
-Explore our mobile friendly website, show categories, Plus RSS feed, &amp; more. 
About Today's Guest: Kerry McDonald is a Senior Education Fellow at FEE and host of the weekly LiberatED podcast. She is also the author of Unschooled: Raising Curious, Well-Educated Children Outside the Conventional Classroom. Kerry's research interests include homeschooling and schooling alternatives, self-directed learning, education entrepreneurship, parent empowerment, school choice, and family and child policy. She has a master’s degree in education policy from Harvard University and a bachelor’s degree in economics from Bowdoin College.
Kerry's Podcast: https://podcasts.apple.com/us/podcast/liberated-podcast/id1608978473
Kerry's Book: https://www.amazon.com/Unschooled-Well-Educated-Children-Conventional-Classroom-ebook/dp/B07HCTXG6Y/ref=sr_1_1?crid=130HPNVH3EK76&amp;keywords=unschooled+kerry&amp;qid=1673462735&amp;s=books&amp;sprefix=unschooled+kerr%2Cstripbooks%2C200&amp;sr=1-1
THC Links:
Website Proper: http://thehighersidechats.com/
MeetUps Calendar: http://highersidemeetups.com/
THC T-shirts &amp; Merch Store: http://thehighersideclothing.com/shop
Leave a voicemail for the Joint Session Bonus Shows: http://thehighersidechats.com/voicemail
Leave us an iTunes review: https://podcasts.apple.com/us/podcast/the-higherside-chats/id419458838%0A
THC Communities: 
Telegram: https://t.me/joinchat/RIzmxk8_m_qCW7JZ
Subreddit: http://reddit.com/r/highersidechats
THC Plus Sign-Up Options:
Subscribe via our website for a full-featured experience, or Subscribe via Patreon, including the full Plus archive, a dedicated RSS feed, &amp; payment through Paypal.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  with transaction info and your desired username/password. Please give up to 48 hours to complete.
Bitcoin: 1AdauF2Mb7rzkkoXUExq142xfwKC6pS7N1
Ethereum: 0xd6E9232b3FceBe165F39ACfA4843F49e7D3c31d5
Litecoin: LQy7GvD5Euc1efnsfQaAX2RJHgBeoDZJ95
Ripple: rnWLvhCmBWpeFv9HMbZEjsRqpasN8928w3
Solana: FvsBazMY9GAWuWqh5RH7musm9MPUw7a5uF6NVxxhNTqi
Doge: D7ueXbfcKfhdAWrDqESrFjFV6UxydjsuCC
Monero: 4ApmFHTgU72QybW194iJTZHZb6VmKDzqh5MDTfn9sw4xa9SYXnX5PVDREbnqLNLwJwc7ZqMrYPfaVXgpZnHNAeZmSexCDxM</t>
  </si>
  <si>
    <t>4KddLa_AZrk</t>
  </si>
  <si>
    <t>2023 01 05</t>
  </si>
  <si>
    <t>https://youtu.be/5Bc8ocVasd4</t>
  </si>
  <si>
    <t>Chris Knowles   Cults of State, Pop Culture Rituals, &amp; The Final Hurdle</t>
  </si>
  <si>
    <t>Try THC+ with a 7 day free trial: https://www.thehighersidechats.com/plus-membership/
-Instant access to the full archive of Plus episodes. 
-Active comments section and members forum. 
-Access to THC’s bonus content page. 
-10% off THC merch just for using the trial. 
-Explore our mobile friendly website, show categories, Plus RSS feed, &amp; more. 
About Today's Guest: You know him, you love him. Chris Knowles of The Secret Sun Blog walks us through the weird World Cup ritualizations, the Balenciaga Saga, &amp; more to kick off a new year right.
Chris' Links:
Secret Sun Blog: https://secretsun.blogspot.com/
Amazon Author Page: https://www.amazon.com/stores/Christopher-Knowles/author/B001JS0MEQ?ref=ap_rdr&amp;store_ref=ap_rdr&amp;isDramIntegrated=true&amp;shoppingPortalEnabled=true
THC Links:
Website Proper: http://thehighersidechats.com/
MeetUps Calendar: http://highersidemeetups.com/
THC T-shirts &amp; Merch Store: http://thehighersideclothing.com/shop
Leave a voicemail for the Joint Session Bonus Shows: http://thehighersidechats.com/voicemail
Leave us an iTunes review: https://podcasts.apple.com/us/podcast/the-higherside-chats/id419458838%0A
THC Communities: 
Telegram: https://t.me/joinchat/RIzmxk8_m_qCW7JZ
Subreddit: http://reddit.com/r/highersidechats
THC Plus Sign-Up Options:
Subscribe via our website for a full-featured experience, or Subscribe via Patreon, including the full Plus archive, a dedicated RSS feed, &amp; payment through Paypal.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  with transaction info and your desired username/password. Please give up to 48 hours to complete.
Bitcoin: 1AdauF2Mb7rzkkoXUExq142xfwKC6pS7N1
Ethereum: 0xd6E9232b3FceBe165F39ACfA4843F49e7D3c31d5
Litecoin: LQy7GvD5Euc1efnsfQaAX2RJHgBeoDZJ95
Ripple: rnWLvhCmBWpeFv9HMbZEjsRqpasN8928w3
Solana: FvsBazMY9GAWuWqh5RH7musm9MPUw7a5uF6NVxxhNTqi
Doge: D7ueXbfcKfhdAWrDqESrFjFV6UxydjsuCC
Monero: 4ApmFHTgU72QybW194iJTZHZb6VmKDzqh5MDTfn9sw4xa9SYXnX5PVDREbnqLNLwJwc7ZqMrYPfaVXgpZnHNAeZmSexCDxM</t>
  </si>
  <si>
    <t>5Bc8ocVasd4</t>
  </si>
  <si>
    <t>2022 12 27</t>
  </si>
  <si>
    <t>https://youtu.be/MGbacPaOUAM</t>
  </si>
  <si>
    <t>Bruce G. Hallenbeck   The Kinderhook Creature, Fortean Sightings, &amp; Hudson Valley High Strangeness</t>
  </si>
  <si>
    <t>About Today’s Guest: Bruce G. Hallenbeck is an author, actor, and screenwriter whose films include Vampyre, Fangs, and The Drowned and whose many books on film history include The Hammer, Frankenstein, Rock’n’Roll Monsters: the American International Story, and Poe Pictures. He is also a cryptozoologist, having written Monsters of New York, co-written Monsters of New Jersey with Loren Coleman, and co-written Monsters of the Northwoods with William Brann, Paul Bartholomew, and Robert Bartholomew. Hallenbeck has also acted in such features as Shadow Tracker, Edge of Reality, and Project D: Classified. He lives in upstate New York with his wife Rosa, four cats, and several ghosts. His latest book, The Kinderhook Creature and Beyond: A Personal Reminiscence is out now.
THC Links:
TheHighersideChats.com</t>
  </si>
  <si>
    <t>MGbacPaOUAM</t>
  </si>
  <si>
    <t>2022 12 06</t>
  </si>
  <si>
    <t>https://youtu.be/1gD4Zl9PEhY</t>
  </si>
  <si>
    <t>Ryan Patrick Burns   Skinwalker Ranch, Communing w  The Trickster, &amp; The Magic of P. B. Randolph</t>
  </si>
  <si>
    <t>***Click here to join THC+ and get full uninterrupted 2 hour episodes, a dedicated Plus RRS feed, lifetime forum access, merch discounts, &amp; other bonuses like free downloads of THC music.***
See detailed sign up options down below.
About Today's Guest:
Ryan Patrick Burns began researching the Uintah Basin and the mysterious Skinwalker Ranch years ago, but when his passion for answers could no longer be quenched, he left his corporate job in Salt Lake City and moved to the desolate and remote basin to investigate the ranch full-time. Ryan now owns property overlooking the ranch. He hosts the popular podcast Hero Paranormal and has written about his experiences investigating Skinwalker. He has now set up his own paranormal research company as well, called Space Wolf Research.
THC Links:
Website Proper
MeetUps Calendar
THC T-shirts &amp; Merch Store 
Leave a voicemail for the Joint Session Bonus Shows
Leave us an iTunes review
THC Communities: 
Telegram
Subreddit
THC Plus Sign-Up Options:
Subscribe via our website for a full-featured experience, or Subscribe via Patreon, including the full Plus archive, a dedicated RSS feed, &amp; payment through Paypal.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  with transaction info and your desired username/password. Please give up to 48 hours to complete.
Bitcoin: 1AdauF2Mb7rzkkoXUExq142xfwKC6pS7N1
Ethereum: 0xd6E9232b3FceBe165F39ACfA4843F49e7D3c31d5
Litecoin: LQy7GvD5Euc1efnsfQaAX2RJHgBeoDZJ95
Ripple: rnWLvhCmBWpeFv9HMbZEjsRqpasN8928w3
Solana: FvsBazMY9GAWuWqh5RH7musm9MPUw7a5uF6NVxxhNTqi
Doge: D7ueXbfcKfhdAWrDqESrFjFV6UxydjsuCC
Monero: 4ApmFHTgU72QybW194iJTZHZb6VmKDzqh5MDTfn9sw4xa9SYXnX5PVDREbnqLNLwJwc7ZqMrYPfaVXgpZnHNAeZmSexCDxM</t>
  </si>
  <si>
    <t>1gD4Zl9PEhY</t>
  </si>
  <si>
    <t>2022 11 21</t>
  </si>
  <si>
    <t>https://youtu.be/yASf8QTlnyQ</t>
  </si>
  <si>
    <t>George Wiseman   AquaCure Updates, Alternative Energy, Alchemy, &amp; The Collective</t>
  </si>
  <si>
    <t>***Click here to join THC+ and get full uninterrupted 2 hour episodes, a dedicated Plus RRS feed, lifetime forum access, merch discounts, &amp; other bonuses like free downloads of THC music.***
See detailed sign up options down below.
About Today's Guest: 
**To get a whopping $500 (20%) off an AquaCure device use the coupon code: higherside Link: www.eagle-research.com/product/ac50
George Wiseman is President of Eagle-Research and AquaCure. George does research in Automotive Engineering, Biochemistry and Aquaculture. He builds and optimizes efficient and practical water electrolyzers for specific applications; like combustion enhancement, Fueling Torches and Brown’s Gas for health. Brown’s Gas electrolyzers generate a unique mixture of gasses that are astonishingly useful, particularly due to the ExW component. Electrically Expanded Water (ExW) is a negative plasma form of water, which give the Brown’s Gas a greater efficacy in its applications. A negative plasma has excess electrons, which give energy to the process. In the case of the AquaCure, a bio-available energy for health applications.
More links mentioned:
Eagle-Research.life
watertorch.com
THC Links:
Website Proper
MeetUps Calendar
THC T-shirts &amp; Merch Store 
Leave a voicemail for the Joint Session Bonus Shows
Leave us an iTunes review
THC Communities: 
Telegram
Subreddit</t>
  </si>
  <si>
    <t>yASf8QTlnyQ</t>
  </si>
  <si>
    <t>2022 11 07</t>
  </si>
  <si>
    <t>https://youtu.be/fGAg9UmJEnM</t>
  </si>
  <si>
    <t>Howdie Mickoski   Reality Resets, NPC's Among Us, &amp; The Soul Recycling Trap</t>
  </si>
  <si>
    <t>About Today's Guest: 
Howdie Mickoski began his life as a stand-up comedian and hockey coach, but began to study the ancient civilizations of Egypt and Mexico in 1997. This led to the study of Zen, Native Indian Medicine, Alchemy, Gnosticism and comparative religions and spirituality. He had a death experience in 2005 that led him to change his research and writing focus to present his new insight, that of dealing with reality and the self in a complete different way. Currently he has been researching historical topics such as the Cathars and Knights Templar, to World Expositions of the 1800's looking for clues to help explain the nature of standard reality, and how and why this may have shifted over time.
Check out the great books he's written along the way and many other offerings on his website: egyptian-wisdom-revealed.com
Follow Howdie's work on his YouTube channel, Howdie Mickoski Talks: youtube.com/channel/UC2H-CUHTboLh8mumJU7HRYg
THC Links:
Website Proper
MeetUps Calendar
THC T-shirts &amp; Merch Store 
Leave a voicemail for the Joint Session Bonus Shows
Leave us an iTunes review
THC Communities:
Telegram
Subreddit
THC Plus Sign-Up Options:
Subscribe via our website for a full-featured experience:
thehighersidechats.com/plus-membership
Subscribe via Patreon, including the full Plus archive, a dedicated RSS feed, &amp; payment through Paypal.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  with transaction info and your desired username/password. Please give up to 48 hours to complete.
Bitcoin: 1AdauF2Mb7rzkkoXUExq142xfwKC6pS7N1
Ethereum: 0xd6E9232b3FceBe165F39ACfA4843F49e7D3c31d5
Litecoin: LQy7GvD5Euc1efnsfQaAX2RJHgBeoDZJ95
Ripple: rnWLvhCmBWpeFv9HMbZEjsRqpasN8928w3
Solana: FvsBazMY9GAWuWqh5RH7musm9MPUw7a5uF6NVxxhNTqi
Doge: D7ueXbfcKfhdAWrDqESrFjFV6UxydjsuCC
Monero: 4ApmFHTgU72QybW194iJTZHZb6VmKDzqh5MDTfn9sw4xa9SYXnX5PVDREbnqLNLwJwc7ZqMrYPfaVXgpZnHNAeZmSexCDxM</t>
  </si>
  <si>
    <t>fGAg9UmJEnM</t>
  </si>
  <si>
    <t>2022 10 11</t>
  </si>
  <si>
    <t>https://youtu.be/OrfuxH2EVsc</t>
  </si>
  <si>
    <t>Jason Breshears   The Archaix Paradigm, The Simulacrum, &amp; The Chronicon Timeline</t>
  </si>
  <si>
    <t>About Today's Guest:
Jason Breshears is a researcher of the occult, antiquities and ancient chronological systems, his writings featured on archaix.com
Archaix, or Advanced Research of Chronological History of Artificial Intelligence X is about the history of the human race trapped in the Simulacrum, this False Reality, a copy of a real universe and the tyranny of AI X. Archaix documents the movements of AI X in the past and reveals what Artificial Intelligence X will do next.
Jason's books: archaix.com/treasury
THC Links:
Website Proper
MeetUps Calendar
THC T-shirts &amp; Merch Store 
Leave a voicemail for the Joint Session Bonus Shows
Leave us an iTunes review
THC Communities:
Telegram
Subreddit</t>
  </si>
  <si>
    <t>OrfuxH2EVsc</t>
  </si>
  <si>
    <t>2022 10 07</t>
  </si>
  <si>
    <t>https://youtu.be/IVGp19S96zA</t>
  </si>
  <si>
    <t>Jonathan Butts   Water Revitalization, Structured Water, &amp; Natural Action Tech</t>
  </si>
  <si>
    <t>About Today's Guest: Jonathan Butts is the CEO of Natural Action Technologies, a water revitalization company that has been making better water since 2010. Jon has a background in nuclear power and engineering, as well as a few life experience that caused him to pull on many of water's more esoteric threads. After years of study, he linked up with Natural Action Technologies, became the CEO, and applied his knowledge to their product line.
Use the discount code thc-10 for 10% off any orders under $1500 &amp; the code thc-20 for 20% off any orders over $1500.
https://naturalaction.com
THC Links:
Website Proper
MeetUps Calendar
THC T-shirts &amp; Merch Store 
Leave a voicemail for the Joint Session Bonus Shows
Leave us an iTunes review
THC Communities: 
Telegram
Subreddit</t>
  </si>
  <si>
    <t>IVGp19S96zA</t>
  </si>
  <si>
    <t>2022 10 06</t>
  </si>
  <si>
    <t>https://youtu.be/VJegdU6hRTs</t>
  </si>
  <si>
    <t>Chance Gardner &amp; Brad Klausen   Magical Egypt  Consciousness, Contact, Kundalini, &amp; More</t>
  </si>
  <si>
    <t>About Today's Guest:
Today we have Chance Gardner, the writer, director, editor, &amp; graphics animator of the popular series Magical Egypt; as well as Brad Klausen, an executive producer and head of the Magical Egypt research team. Magical Egypt is a great series that dives into the deep &amp; rich culture of the Egyptians that academic Egyptologists often ignore. Brad and Chance join THC hot on the heels of the newly released season 3. Give it a watch, take a drink every time you see a previous THC guest, and be prepared to sleep in tomorrow: MagicalEgypt.com
THC Links:
Website Proper
MeetUps Calendar
THC T-shirts &amp; Merch Store 
Leave a voicemail for the Joint Session Bonus Shows
Leave us an iTunes review
THC Communities: 
Telegram
Subreddit</t>
  </si>
  <si>
    <t>VJegdU6hRTs</t>
  </si>
  <si>
    <t>https://youtu.be/OMMee7seUsY</t>
  </si>
  <si>
    <t>Aaron Murakami &amp; Jeremiah Ferwerda   The Tesla Turbine, Suppressed Energy Science, &amp; The Blockade</t>
  </si>
  <si>
    <t>About Today's Guests: Aaron Murakami has spent years dedicated to highlighting some of the bright minds, engineers, &amp; inventors that are shaking up the conventional energy paradigm in one way or another: Alternative and abundant fuels, super efficient engines, over unity energy devices, reverse engineered Rife machines, &amp; more. He is also the man behind EMediaPress.com where you can learn more about these devices, watch their conference presentations, and get the literature on how these things work. He also hosts the annual Energy Science &amp; Technology Conference where you can see these presentations and demonstrations live.
Jeremiah Ferwerda is a young engineer and inventor who has focused on bringing to market a modern version of the Tesla Turbine, a device that Tesla is quoted as saying was his favorite invention. You can follow his ongoing work on his Youtube channel &amp; Patreon page.
Guest Links: 
E Media Press: emediapress.com
Energy Science &amp; Technology Conference: energyscienceconference.com
iEnergySupply Patreon Page: patreon.com/ienergysupply/membership
iEnergySupply YouTube: youtube.com/c/iEnergySupply
THC Links:
Website Proper
MeetUps Calendar
THC T-shirts &amp; Merch Store 
Leave a voicemail for the Joint Session Bonus Shows
Leave us an iTunes review
THC Communities: 
Telegram
Subreddit</t>
  </si>
  <si>
    <t>OMMee7seUsY</t>
  </si>
  <si>
    <t>2022 09 17</t>
  </si>
  <si>
    <t>https://youtu.be/0ovhU9itIZo</t>
  </si>
  <si>
    <t>Texas Slim   The Beef Initiative, Food Intelligence, &amp; Getting Ahead Of The Coming Crisis</t>
  </si>
  <si>
    <t>About Today's Guest:
Texas Slim has seen the problems with our food supply and started the Beef Initiative to help fix them by educating both producers and consumers of the better way. The Beef Initiative represents a return of classic, regenerative methods of understanding the source of our food and the access to high-quality grass-fed beef. The only way to secure the highest quality food for your family is to meet a rancher, and locally source your own meat. But this is not possible for everyone, especially for those that don’t live near the country-side or a ranch. That’s where The Beef Initiative comes in. They can connect you with ranchers in your area for beef boxes delivered to your door.
Texas Slim's Links:
Beef Initiative Home: https://beefinitiative.com/
Substack: https://texasslim.substack.com/
Podcast: https://www.youtube.com/c/BeefInitiative
THC Links:
Website Proper
MeetUps Calendar
THC T-shirts &amp; Merch Store 
Leave a voicemail for the Joint Session Bonus Shows
Leave us an iTunes review
THC Communities: 
Telegram
Subreddit
THC Plus Sign-Up Options:
Subscribe via our website for a full-featured experience:
thehighersidechats.com/plus-membership
Subscribe via Patreon, including the full Plus archive, a dedicated RSS feed, &amp; payment through Paypal.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  with transaction info and your desired username/password. Please give up to 48 hours to complete.
Bitcoin: 1AdauF2Mb7rzkkoXUExq142xfwKC6pS7N1
Ethereum: 0xd6E9232b3FceBe165F39ACfA4843F49e7D3c31d5
Litecoin: LQy7GvD5Euc1efnsfQaAX2RJHgBeoDZJ95
Ripple: rnWLvhCmBWpeFv9HMbZEjsRqpasN8928w3
Solana: FvsBazMY9GAWuWqh5RH7musm9MPUw7a5uF6NVxxhNTqi
Doge: D7ueXbfcKfhdAWrDqESrFjFV6UxydjsuCC
Monero: 4ApmFHTgU72QybW194iJTZHZb6VmKDzqh5MDTfn9sw4xa9SYXnX5PVDREbnqLNLwJwc7ZqMrYPfaVXgpZnHNAeZmSexCDxM</t>
  </si>
  <si>
    <t>0ovhU9itIZo</t>
  </si>
  <si>
    <t>2022 09 13</t>
  </si>
  <si>
    <t>https://youtu.be/ANi3ArDQ_ds</t>
  </si>
  <si>
    <t>Trey Hudson   The Meadow Project  Cryptid Humanoid Stalkers, Portal Boxes, &amp; Monkey Bears</t>
  </si>
  <si>
    <t>***Click here to join THC+ and get full uninterrupted 2 hour episodes, a dedicated Plus RRS feed, lifetime forum access, merch discounts, &amp; other bonuses like free downloads of THC music.***
See detailed sign up options down below.
About Today's Guest:
Trey Hudson is the current Director of the Oxford Paranormal Society (OPS) and the Anomalous Studies and Observation Group (ASOG). In 2016, while investigating a road known for ghost activity, Trey and his team discovered a very odd &amp; remote hotspot for paranormal activity &amp; high strangeness more akin to Skinwalker Ranch that he has termed, "The Meadow." The bizarre experiences and sightings from his return trips are all cataloged in his book: The Meadow Project: Explorations into the South's Skinwalker Ranch.
THC Links:
Website Proper
MeetUps Calendar
THC T-shirts &amp; Merch Store 
Leave a voicemail for the Joint Session Bonus Shows
Leave us an iTunes review
THC Communities: 
Telegram
Subreddit
THC Plus Sign-Up Options:
Subscribe via our website for a full-featured experience:
thehighersidechats.com/plus-membership
Subscribe via Patreon, including the full Plus archive, a dedicated RSS feed, &amp; payment through Paypal.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  with transaction info and your desired username/password. Please give up to 48 hours to complete.
Bitcoin: 1AdauF2Mb7rzkkoXUExq142xfwKC6pS7N1
Ethereum: 0xd6E9232b3FceBe165F39ACfA4843F49e7D3c31d5
Litecoin: LQy7GvD5Euc1efnsfQaAX2RJHgBeoDZJ95
Ripple: rnWLvhCmBWpeFv9HMbZEjsRqpasN8928w3
Solana: FvsBazMY9GAWuWqh5RH7musm9MPUw7a5uF6NVxxhNTqi
Doge: D7ueXbfcKfhdAWrDqESrFjFV6UxydjsuCC
Monero: 4ApmFHTgU72QybW194iJTZHZb6VmKDzqh5MDTfn9sw4xa9SYXnX5PVDREbnqLNLwJwc7ZqMrYPfaVXgpZnHNAeZmSexCDxM</t>
  </si>
  <si>
    <t>ANi3ArDQ_ds</t>
  </si>
  <si>
    <t>2022 09 08</t>
  </si>
  <si>
    <t>https://youtu.be/wM7CEg_J1lg</t>
  </si>
  <si>
    <t>Wayne Bush   Tricked By The Light 2  Fairy Tales, Loosh, &amp; The A.I. Demiurge</t>
  </si>
  <si>
    <t>About Today's Guest: Wayne Bush is the man behind TrickedByTheLight.com a website dedicated to exploring the question of whether going towards the white light reportedly experienced at death is the best option, or whether it may be a portal to an eventual reincarnation on Earth. Could we be conditioned to trust the light when it really leads us  back into an archonic energy farm, or an advanced E.T. controlled soul cycle trap?
THC Communities: 
Telegram
Subreddit
THC Plus Sign-Up Options:
Subscribe via our website for a full-featured experience:
thehighersidechats.com/plus-membership
Subscribe via Patreon, including the full Plus archive, a dedicated RSS feed, &amp; payment through Paypal.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  with transaction info and your desired username/password. Please give up to 48 hours to complete.
Bitcoin: 1AdauF2Mb7rzkkoXUExq142xfwKC6pS7N1
Ethereum: 0xd6E9232b3FceBe165F39ACfA4843F49e7D3c31d5
Litecoin: LQy7GvD5Euc1efnsfQaAX2RJHgBeoDZJ95
Ripple: rnWLvhCmBWpeFv9HMbZEjsRqpasN8928w3
Solana: FvsBazMY9GAWuWqh5RH7musm9MPUw7a5uF6NVxxhNTqi
Doge: D7ueXbfcKfhdAWrDqESrFjFV6UxydjsuCC
Monero: 4ApmFHTgU72QybW194iJTZHZb6VmKDzqh5MDTfn9sw4xa9SYXnX5PVDREbnqLNLwJwc7ZqMrYPfaVXgpZnHNAeZmSexCDxM</t>
  </si>
  <si>
    <t>wM7CEg_J1lg</t>
  </si>
  <si>
    <t>2022 08 29</t>
  </si>
  <si>
    <t>https://youtu.be/s4te1477C-Q</t>
  </si>
  <si>
    <t>Dr. Frédéric Leroy   The Food Control Cult, Anti-Meat Elite, &amp; The Frankenfood Industrial Complex</t>
  </si>
  <si>
    <t>About Today's Guest:  Dr. Frédéric Leroy graduated as a Bioengineer (Ghent University, 1998) and obtained a PhD in Applied Biological Sciences at the Vrije Universiteit Brussel (VUB, 2002), where he now holds a professorship in food science and (bio)technology. His research deals with bacterial communities in (fermented) foods, human and animal health, food studies, and 'food traditions'. He is a member of academic non-profit societies, i.e., the Belgian Association of Meat Science and Technology (BAMST, president), Belgian Society for Food Microbiology (BSFM, president), and Belgian Nutrition Society (BNS). On a non-remunerated basis, he also serves on the Scientific Board of World Farmers' Organization (WFO), FAO/COAG Sub-Committee on Livestock, and Danone Institute Belgium.
Dr. Leroy on Twitter: @fleroy1974
Dr. Leroy's blog: https://aleph-2020.blogspot.com/p/authors.html
THC Links:
TheHighersideChats.com</t>
  </si>
  <si>
    <t>s4te1477C-Q</t>
  </si>
  <si>
    <t>2022 08 23</t>
  </si>
  <si>
    <t>https://youtu.be/GnVqU1MnAvs</t>
  </si>
  <si>
    <t>Dr. Joanna Kujawa   Sexual Alchemy, Erotic Rapture, &amp; The Goddesses of Eros</t>
  </si>
  <si>
    <t>***Join THC+ for full uninterrupted 2 hour episodes, a dedicated Plus RRS feed, lifetime forum access, merch discounts, &amp; other bonuses like free downloads of THC music.***
See detailed sign up options down below.
About Today's Guest:
Dr Joanna Kujawa is an author, scholar, spiritual detective.
She is also the author of The Other Goddess: Mary Magdalene and the Goddesses of Eros and Secret Knowledge.
Her website can be found here: www.joannakujawa.com
She can be found on Twitter @JoannaKAuthor
THC Links:
Website Proper
MeetUps Calendar
THC T-shirts &amp; Merch Store 
Leave a voicemail for the Joint Session Bonus Shows
Leave us an iTunes review
THC Communities: 
Telegram
Subreddit
THC Plus Sign-Up Options:
Subscribe via our website for a full-featured experience:
thehighersidechats.com/plus-membership
Subscribe via Patreon, including the full Plus archive, a dedicated RSS feed, &amp; payment through Paypal.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  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</si>
  <si>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GnVqU1MnAvs</t>
  </si>
  <si>
    <t>2022 08 12</t>
  </si>
  <si>
    <t>https://youtu.be/oEj9Q-1OEkI</t>
  </si>
  <si>
    <t>Derrick Broze   The Conscious Agora, Sovereignty Solutions, &amp; Freedom Resources</t>
  </si>
  <si>
    <t>***Join THC+ for full uninterrupted 2 hour episodes, a dedicated Plus RRS feed, lifetime forum access, merch discounts, &amp; other bonuses like free downloads of THC music.***
See detailed sign up options down below. 
About Today's Guest: Derrick Broze is a freelance investigative journalist, documentary film maker, author, and public speaker seeking to expose corruption, find solutions to the problems that affect all of humanity, and promote localization and decentralization. Derrick is a Houstonian who has survived depression, drug addiction, and prison. He's one of the founders &amp; Editor-in-Chief of TheConsciousResistance.
Guest/Episode Links: 
derrickbroze.com
theconsciousresistance.com
The Mexico Communities Map: https://theconsciousresistance.com/introducing-the-mexico-freedom-communities-map
TakeBackOurTech.org
IC.org
SaveOurFood.net
LemonGraft.com
FallingFruit.org
THC Links:
Website Proper
MeetUps Calendar
THC T-shirts &amp; Merch Store 
Leave a voicemail for the Joint Session Bonus Shows
Leave us an iTunes review
THC Communities: 
Telegram
Subreddit
THC Plus Sign-Up Options:
Subscribe via our website for a full-featured experience:
thehighersidechats.com/plus-membership
Subscribe via Patreon, including the full Plus archive, a dedicated RSS feed, &amp; payment through Paypal.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  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</si>
  <si>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oEj9Q-1OEkI</t>
  </si>
  <si>
    <t>2022 07 28</t>
  </si>
  <si>
    <t>https://youtu.be/l33aAdb5oxE</t>
  </si>
  <si>
    <t>Jackie Jolie   Your Light Life, Quantum Health, &amp; Sun Magic</t>
  </si>
  <si>
    <t>About Today's Guest: Jackie Jolie completely transformed her health by fully embracing the quantum health paradigm &amp; the science behind getting your life life right. She now teaches others how to do the same.
You can find her on Instagram @jolie_en_sol and sign up for her webinar there as well.
THC Links:
Website Proper
MeetUps Calendar
THC T-shirts &amp; Merch Store 
Leave a voicemail for the Joint Session Bonus Shows
Leave us an iTunes review
THC Communities:
Telegram
Subreddit</t>
  </si>
  <si>
    <t>l33aAdb5oxE</t>
  </si>
  <si>
    <t>2022 07 21</t>
  </si>
  <si>
    <t>https://youtu.be/DKg7VICShaw</t>
  </si>
  <si>
    <t>Larry E. Arnold   The Mysterious Reality Of Spontaneous Human Combustion</t>
  </si>
  <si>
    <t>***Join THC+ for full uninterrupted 2 hour episodes, a dedicated Plus RRS feed, lifetime forum access, merch discounts, &amp; other bonuses like free downloads of THC music.***
See detailed sign up options down below.
About Today's Guest:
Larry Arnold was trained in the methodology of science with an undergraduate major in mechanical engineering. He later worked for the private-sector in electrical engineering. Larry developed a fascination with human consciousness potential and undertook a new province of study: the unexplained.
In 1976 he founded ParaScience International. As director of PSI, he combines his scientific background with investigating and describing the intriguing world of forteana - those unconventional subjects and weird events that fail to find acceptance or explanation within the boundaries of today's science. Larry is internationally recognized for his pioneering research in spontaneous human combustion.
Larry's Website: parascience.com
THC Links:
Website Proper
MeetUps Calendar
THC T-shirts &amp; Merch Store 
Leave a voicemail for the Joint Session Bonus Shows
Leave us an iTunes review
THC Communities: 
Telegram
Subreddit
THC Plus Sign-Up Options:
Subscribe via our website for a full-featured experience:
thehighersidechats.com/plus-membership
Subscribe via Patreon, including the full Plus archive, a dedicated RSS feed, &amp; payment through Paypal.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</si>
  <si>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DKg7VICShaw</t>
  </si>
  <si>
    <t>2022 07 17</t>
  </si>
  <si>
    <t>https://youtu.be/oH5UBTdiNlY</t>
  </si>
  <si>
    <t>Tess Clark   The Electric Universe, Comets, Catastrophes, &amp; The Ruling Elite</t>
  </si>
  <si>
    <t>***Join THC+ for full uninterrupted 2 hour episodes, a dedicated Plus RRS feed, lifetime forum access, merch discounts, &amp; other bonuses like free downloads of THC music.***
See detailed sign up options down below.
About Today's Guest:
Tess Clark is an author &amp; independent researcher of Mythology, Spirituality, Theology, Antediluvian Civilizations, &amp; Elite Bloodlines. You can find her content on her website: https://mythosdecoded.wixsite.com/mythos
 including ebooks, audiobooks, articles, interviews &amp; more. She is also always updating her YouTube channel with great content too.
THC Links:
Website Proper
MeetUps Calendar
THC T-shirts &amp; Merch Store 
Leave a voicemail for the Joint Session Bonus Shows
Leave us an iTunes review
THC Communities: 
Telegram
Subreddit
THC Plus Sign-Up Options:
Subscribe via our website for a full-featured experience:
thehighersidechats.com/plus-membership
Subscribe via Patreon, including the full Plus archive, a dedicated RSS feed, &amp; payment through Paypal.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</si>
  <si>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oH5UBTdiNlY</t>
  </si>
  <si>
    <t>2022 07 05</t>
  </si>
  <si>
    <t>https://youtu.be/LaMcVi7aDk8</t>
  </si>
  <si>
    <t>Nick Orton   Military Encounters With Cryptids, Time Glitches, &amp; The Paranormal</t>
  </si>
  <si>
    <t>***Join THC+ for full uninterrupted 2 hour episodes, a dedicated Plus RRS feed, lifetime forum access, merch discounts, &amp; other bonuses like free downloads of THC music.***
See detailed sign up options down below.
About Today's Guest:
Nick Orton is an active duty member of the military who has seen some weird stuff. It drove him to start collecting stories from other enlisted folks and start an instagram account, Tales From The Gridsquare, to put their stories out. He collected so many, that he also put together a book by the same name that contains over 230 paranormal and high strangeness accounts.
THC Links:
Website Proper
MeetUps Calendar
THC T-shirts &amp; Merch Store 
Leave a voicemail for the Joint Session Bonus Shows
Leave us an iTunes review
THC Communities: 
Telegram
Subreddit
THC Plus Sign-Up Options:
Subscribe via our website for a full-featured experience:
thehighersidechats.com/plus-membership
Subscribe via Patreon, including the full Plus archive, a dedicated RSS feed, &amp; payment through Paypal.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</si>
  <si>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LaMcVi7aDk8</t>
  </si>
  <si>
    <t>https://youtu.be/1BkqjaR28Wo</t>
  </si>
  <si>
    <t>Chris Knowles   Post-Gnosis, The Rude Awokening, &amp; The Siren's Shepard Sacrifices</t>
  </si>
  <si>
    <t>***Join THC+ for full uninterrupted 2 hour episodes, a dedicated Plus RRS feed, lifetime forum access, merch discounts, &amp; other bonuses like free downloads of THC music.***
See detailed sign up options down below.
About Today's Guest:
The great dystopia decoder and ritual analyzer, Chris Knowles, of the Secret Sun Blog returns for an 11th time.
His books include:
He Will Live Up In The Sky
The Endless American Midnight: Dispatches from the Secret Sun (Revised and Expanded)
Our Gods Wear Spandex: The Secret History of Comic Book Heroes
The Complete X-Files: Behind the Series the Myths and the Movies
Secret History of Rock ‘n’ Roll: The Mysterious Roots of Modern Music
Find all these and more on his Amazon author page.
Go deeper into The Secret Sun Institute of Advance Synchromysticism via Patreon.
THC Links:
Website Proper
MeetUps Calendar
THC T-shirts &amp; Merch Store 
Leave a voicemail for the Joint Session Bonus Shows
Leave us an iTunes review
THC Communities: 
Telegram
Subreddit
THC Plus Sign-Up Options:
Subscribe via our website for a full-featured experience:
thehighersidechats.com/plus-membership
Subscribe via Patreon, including the full Plus archive, a dedicated RSS feed, &amp; payment through Paypal.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</si>
  <si>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1BkqjaR28Wo</t>
  </si>
  <si>
    <t>2022 06 19</t>
  </si>
  <si>
    <t>https://youtu.be/ECwCUMkvS_c</t>
  </si>
  <si>
    <t>Tony Merkel   The Confessionals  Cryptids, Portals, &amp; The Paranormal</t>
  </si>
  <si>
    <t>***Join THC+ for full uninterrupted 2 hour episodes, a dedicated Plus RRS feed, lifetime forum access, merch discounts, &amp; other bonuses like free downloads of THC music.***
www.THeHighersideChats.com
About Today's Guest: Tony Merkel is the man behind the Confessionals Podcast, a show that gives a space for regular folks to detail their strange and paranormal experiences. He recently created a multimedia company called Merkel Media, that recently released their first feature film, investigating an intense dogman encounter, called Expedition Dogman, free on YouTube.</t>
  </si>
  <si>
    <t>ECwCUMkvS_c</t>
  </si>
  <si>
    <t>2022 06 09</t>
  </si>
  <si>
    <t>https://youtu.be/q1Axibkk4gc</t>
  </si>
  <si>
    <t>Dr. Gregory L. Little   Origins Of The Gods, Sentient Plasma, &amp; Shamanic Contact</t>
  </si>
  <si>
    <t>***Join THC+ for full uninterrupted 2 hour episodes, a dedicated Plus RRS feed, lifetime forum access, merch discounts, &amp; other bonuses like free downloads of THC music.***
See detailed sign up options down below.
About Today's Guest:
Dr. Greg Little is a psychologist turned explorer and documentary maker. Greg is also the author/co-author of over 30+ books.
Today, we talk primarily about his new book with co-author Andrew Collins, entitled Origins of the Gods: Qesem Cave, Skinwalkers, and Contact with Transdimensional Intelligences
Some other links that feature Dr. Little's work:
mysterious-america.net
apmagazine.info
freedom2change.org
Some of his other titles that should interest THC listeners:
-Ancient South America
-Mound Builders: Edgar Cayce’s Forgotten Record of Ancient America
-Grand Illusions: The Spectral Reality
-The A.R.E.’s Search for Atlantis
-Edgar Cayce’s Atlantis
-People of the Web
-The Illustrated Encyclopedia of Native American Mounds &amp; Earthworks
-Path of Souls
-Freedom to Change
-Denisovan Origins: Hybrid Humans, Göbekli Tepe, and the Genesis of the -Giants of Ancient America
THC Links:
-Website Proper
-MeetUps Calendar
-THC T-shirts &amp; Merch Store 
-Leave a voicemail for the Joint Session Bonus Shows
-Leave us an iTunes review
THC Communities: 
-Telegram
-Subreddit
THC Plus Sign-Up Options:
Subscribe via our website for a full-featured experience: thehighersidechats.com/plus-membership
Subscribe via Patreon, including the full Plus archive, a dedicated RSS feed, &amp; payment through Paypal.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</si>
  <si>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q1Axibkk4gc</t>
  </si>
  <si>
    <t>2022 06 01</t>
  </si>
  <si>
    <t>https://youtu.be/bsVyOW6uWIE</t>
  </si>
  <si>
    <t>THC Mobile Website Tour</t>
  </si>
  <si>
    <t>A little video walkthrough of different aspects of the recent website redesign,  for both free &amp; Plus listeners, who might want to get away from the middle-man platforms and see some tips and tricks to make their THC listening experience as friction free as possible. Cheers! 
TheHighersideChats.com</t>
  </si>
  <si>
    <t>bsVyOW6uWIE</t>
  </si>
  <si>
    <t>2022 05 15</t>
  </si>
  <si>
    <t>https://youtu.be/jr5_ALz5k9M</t>
  </si>
  <si>
    <t>Gordon White   Ani.Mystic, The Living Cosmos, &amp; Universal Agency</t>
  </si>
  <si>
    <t>***Join THC+ for full uninterrupted 2 hour episodes, a dedicated Plus RRS feed, lifetime forum access, merch discounts, &amp; other bonuses like free downloads of THC music: thehighersidechats.com/plus-membership
See detailed sign up options down below.
About Today's Guest:
Gordon White is the reigning champion of THC appearances, and the chef behind RuneSoup, both a podcast and a Premium members magical community of the highest order.
The offering on the Higherside table today, is a talk about his latest book, AniMystic: Encounters With A Living Cosmos.
THC Links:
Website: TheHighersideChats.com
MeetUps: HighersideMeetups.com
Merch Store: thehighersideclothing.com/shop
Leave a voicemail for the Joint Session Bonus Shows: thehighersidechats.com/voicemail
Leave us an iTunes review: https://podcasts.apple.com/us/podcast/the-higherside-chats/id419458838
THC Communities: 
Telegram: https://t.me/joinchat/RIzmxk8_m_qCW7JZ
Subreddit: reddit.com/r/highersidechats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</si>
  <si>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jr5_ALz5k9M</t>
  </si>
  <si>
    <t>2022 05 14</t>
  </si>
  <si>
    <t>https://youtu.be/rQqSVOHt07g</t>
  </si>
  <si>
    <t>Hugh Newman &amp; Jim Vieira   Giants of Ancient Britain, Geomancy, &amp; Megalithic Sites</t>
  </si>
  <si>
    <t>***Join THC+ for full uninterrupted 2 hour episodes, a dedicated Plus RRS feed, lifetime forum access, merch discounts, &amp; other bonuses like free downloads of THC music: thehighersidechats.com/plus-membership
See detailed sign up options down below.
About Today's Guest:
Hugh Newman and Jim Vieira, best selling authors of Giants On Record: America’s Hidden History, Secrets in the Mounds and the Smithsonian Files (2015), and stars of History Channel’s Search for the Lost Giants, investigate these claims and take a deep dive into obscure newspaper accounts, antiquarian diaries, archaeological reports, local history records, newly-translated ancient texts, academic papers, new scientific reports and written evidence from hundreds of sources going back over a 4000-year period to uncover the truth. Over 250 accounts of the remains of giant human skeletons ranging from 7ft to 21ft have been found in the archaeological and historical record, often measured and commented on by famous scientists, scholars and writers at the time.
Hugh Newman is an explorer, megalithomaniac and author of Earth Grids: The Secret Pattern of Gaia’s Sacred Sites (2008), Stone Circles (2017) and co-author of Giants on Record (2015) and contributed to Megalith: Studies In Stone (2018), Sensing the Earth (2020) and Geomancy (2021). He has been a regular guest on History Channel’s Ancient Aliens and featured in Search for the Lost Giants. As well as organizing the Megalithomania conferences and tours, he has spoken at events in the UK, Malta, France, Peru, Egypt and North America. He lives very close to Stonehenge.
Jim Vieira is a stonemason, author, explorer and host of the History Channel shows Search for the Lost Giants (2014) Roanoke: Search for the Lost Colony (2015) and Return to Roanoke: Search the Seven (2016). He is also co-author of Giants on Record with Hugh Newman. Jim has investigated worldwide ancient stone sites, studied global indigenous oral traditions, religious documents, the readings of the great mystics and the literature of secret societies to form an alternative theory regarding the origins of civilization. A theory almost in perfect alignment with the readings of the famed sleeping prophet, Edgar Cayce.
Check out the book @ megalithomania.co.uk/giantsofbritain.html
You can also fine their first book together, Giants on Record here.
THC Links:
Website: TheHighersideChats.com
MeetUps: HighersideMeetups.com
Merch Store: thehighersideclothing.com/shop
Leave a voicemail for the Joint Session Bonus Shows: thehighersidechats.com/voicemail
Leave us an iTunes review: https://podcasts.apple.com/us/podcast/the-higherside-chats/id419458838
THC Communities: 
Telegram: https://t.me/joinchat/RIzmxk8_m_qCW7JZ
Subreddit: reddit.com/r/highersidechats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</si>
  <si>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rQqSVOHt07g</t>
  </si>
  <si>
    <t>https://youtu.be/palO6HLsZ0Y</t>
  </si>
  <si>
    <t>Daniel Moler   The Shamanic Soul, Psychedelic Awakening, &amp; The Comic Occult Overlap</t>
  </si>
  <si>
    <t>***Join THC+ for full uninterrupted 2 hour episodes, a dedicated Plus RRS feed, lifetime forum access, merch discounts, &amp; other bonuses like free downloads of THC music: thehighersidechats.com/plus-membership
See detailed sign up options down below.
About Today's Guest: Daniel Moler is a writer, artist, educator, and shamanic practitioner. He has published work in Positive Health Magazine, Cannabis Culture, The Tattooed Buddha, Sacred Hoop, Elephant Journal, and A Journal of Contemporary Shamanism. He authored Shamanic Qabalah and a contribution on San Pedro healing ceremonies in Cactus of Mystery.
Find it all at DanielMolerWeb.com
THC Links:
Website: TheHighersideChats.com
MeetUps: HighersideMeetups.com
Merch Store: thehighersideclothing.com/shop
Leave a voicemail for the Joint Session Bonus Shows: thehighersidechats.com/voicemail
Leave us an iTunes review: https://podcasts.apple.com/us/podcast/the-higherside-chats/id419458838
THC Communities: 
Telegram: https://t.me/joinchat/RIzmxk8_m_qCW7JZ
Subreddit: reddit.com/r/highersidechats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</si>
  <si>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palO6HLsZ0Y</t>
  </si>
  <si>
    <t>2022 05 12</t>
  </si>
  <si>
    <t>https://youtu.be/WN9D2od7qAY</t>
  </si>
  <si>
    <t>Greg Carlwood   News &amp; Event Updates</t>
  </si>
  <si>
    <t>Just a little bit about what's going on.</t>
  </si>
  <si>
    <t>WN9D2od7qAY</t>
  </si>
  <si>
    <t>2022 02 27</t>
  </si>
  <si>
    <t>https://youtu.be/E6QCLHO1qSQ</t>
  </si>
  <si>
    <t>Richard Dolan   Global Totalitarianism, Technocracy, &amp; The Alien Agendas</t>
  </si>
  <si>
    <t>***Join THC+ for full uninterrupted 2 hour episodes, a dedicated Plus RRS feed, lifetime forum access, merch discounts, &amp; other bonuses like free downloads of THC music: thehighersidechats.com/plus-membership
See detailed sign up options down below.
About Today's Guest:
Richard Dolan is one of the world’s leading researchers and writers on the subject of UFOs, and believes that they constitute the greatest mystery of our time. He is the author of some of the best books on the UFO subject, disclosure, the secret space program, history, &amp; the National Security State.
His websites are: RichardDolanPress.com &amp; RichardDolanMembers.com
He makes appearances in two great new documentaries too:
The Observers: https://theobservationdk.kartra.com/page/THs713
&amp; Secret Space UFOS: Rise of the TR3B: https://theobservationdk.kartra.com/page/LVT714
Also, you can find a lot more great stuff on his YouTube Channel: Richard Dolan Intelligent Disclosure Official
THC Links:
Website: TheHighersideChats.com
MeetUps: HighersideMeetups.com
Merch Store: thehighersideclothing.com/shop
Leave a voicemail for the Joint Session Bonus Shows: thehighersidechats.com/voicemail
Leave us an iTunes review: https://podcasts.apple.com/us/podcast/the-higherside-chats/id419458838
THC Communities: 
Telegram: https://t.me/joinchat/RIzmxk8_m_qCW7JZ
Subreddit: reddit.com/r/highersidechats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</si>
  <si>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E6QCLHO1qSQ</t>
  </si>
  <si>
    <t>2022 02 16</t>
  </si>
  <si>
    <t>https://youtu.be/iI43vQKXERs</t>
  </si>
  <si>
    <t>Gary Lachman   Precognitive Dreams, The Hypnagogic State, &amp; Synchronicity</t>
  </si>
  <si>
    <t>***Join THC+ for full uninterrupted 2 hour episodes, a dedicated Plus RRS feed, lifetime forum access, merch discounts, &amp; other bonuses like free downloads of THC music: thehighersidechats.com/plus-membership
See detailed sign up options down below.
About Today's Guest:
Gary Lachman is the author of over twenty books on topics ranging from the evolution of consciousness to literary suicides, popular culture and the history of the occult. He has written a rock and roll memoir of the 1970s, biographies of Aleister Crowley, Rudolf Steiner, C. G. Jung, Helena Petrovna Blavatsky, Emanuel Swedenborg, P. D. Ouspensky, and Colin Wilson, histories of Hermeticism and the Western Inner Tradition, studies in existentialism and the philosophy of consciousness, and about the influence of esotericism on politics and society.
He lectures regularly in the UK, US, and Europe, and his work has been translated into a dozen languages. He has appeared in several film and television documentaries and on BBC Radio 3 and 4 and is on the adjunct faculty in Transformative Studies at the California Institute of Integral Studies. Before becoming a full-time writer Lachman studied philosophy, managed a new age bookshop, taught English Literature, and was a Science Writer for UCLA. He was a founding member of the pop group Blondie and in 2006 was inducted into the Rock and Roll Hall of Fame. Lachman was born in New Jersey, but since 1996 has lived in London, UK.
His website is garylachman.co.uk
His latest book is Dreaming Ahead of Time.
THC Links:
Website: TheHighersideChats.com
MeetUps: HighersideMeetups.com
Merch Store: thehighersideclothing.com/shop
Leave a voicemail for the Joint Session Bonus Shows: thehighersidechats.com/voicemail
Leave us an iTunes review: https://podcasts.apple.com/us/podcast/the-higherside-chats/id419458838
THC Communities: 
Telegram: https://t.me/joinchat/RIzmxk8_m_qCW7JZ
Subreddit: reddit.com/r/highersidechats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</si>
  <si>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iI43vQKXERs</t>
  </si>
  <si>
    <t>2022 02 09</t>
  </si>
  <si>
    <t>https://youtu.be/rfIDGlCqsms</t>
  </si>
  <si>
    <t>Peter Mark Adams   Energy Medicine, Entity Attachment, &amp; Ancestral Healing</t>
  </si>
  <si>
    <t>***Join THC+ for full uninterrupted 2 hour episodes, a dedicated Plus RRS feed, lifetime forum access, merch discounts, &amp; other bonuses like free downloads of THC music: thehighersidechats.com/plus-membership
See detailed sign up options down below.
About Today's Guest:
Peter Mark Adams is an author, poet, esotericist and professional energy worker specializing in the ethnography and visuality of ritual, sacred landscape, esotericism, consciousness and healing. He was on THC previously discussing his book Game of Saturn. Today we're talking about his latest book, The Power of the Healing Field.
Peter's Links:
petermarkadams.com
mindconnectionhealing.com
THC Links:
Website: TheHighersideChats.com
MeetUps: HighersideMeetups.com
Merch Store: thehighersideclothing.com/shop
Leave a voicemail for the Joint Session Bonus Shows: thehighersidechats.com/voicemail
Leave us an iTunes review: https://podcasts.apple.com/us/podcast/the-higherside-chats/id419458838
THC Communities: 
Telegram: https://t.me/joinchat/RIzmxk8_m_qCW7JZ
Subreddit: reddit.com/r/highersidechats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</si>
  <si>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rfIDGlCqsms</t>
  </si>
  <si>
    <t>2022 02 04</t>
  </si>
  <si>
    <t>https://youtu.be/gFKFf39PQgs</t>
  </si>
  <si>
    <t>Ryan Hampton   The Opioid Crisis, The Sackler Family, &amp; The Purdue Pharma Case</t>
  </si>
  <si>
    <t>***Join THC+ for full uninterrupted 2 hour episodes, a dedicated Plus RRS feed, lifetime forum access, merch discounts, &amp; other bonuses like free downloads of THC music: thehighersidechats.com/plus-membership
See detailed sign up options down below.
About Today's Guest:
A prominent advocate, speaker, author, and media commentator, Ryan Hampton travels coast-to-coast to add solutions to our national addiction crisis. In recovery from a decade-long opioid addiction, Hampton has rocketed to the center of America’s rising addiction recovery advocacy movement. He’s worked with multiple non-profits and national recovery advocacy campaigns; and is now a prominent, leading face and voice of recovery advocacy and is changing the national conversation about addiction.
Ryan's is the author of both American Fix: Inside the Opioid Addiction Crisis - and How to End It &amp; Unsettled: How the Purdue Pharma Bankruptcy Failed the Victims of the American Overdose Crisis.
Ryan's links: 
RyanHampton.com
The Voices Project
Recovery Advocacy Project
Mobilize Recovery Conference 
THC Links:
Website: TheHighersideChats.com
MeetUps: HighersideMeetups.com
Merch Store: thehighersideclothing.com/shop
Leave a voicemail for the Joint Session Bonus Shows: thehighersidechats.com/voicemail
Leave us an iTunes review: https://podcasts.apple.com/us/podcast/the-higherside-chats/id419458838
THC Communities: 
Telegram: https://t.me/joinchat/RIzmxk8_m_qCW7JZ
Subreddit: reddit.com/r/highersidechats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</si>
  <si>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gFKFf39PQgs</t>
  </si>
  <si>
    <t>2022 01 23</t>
  </si>
  <si>
    <t>https://youtu.be/CDKMG5BbLvU</t>
  </si>
  <si>
    <t>Ben Joseph Stewart   Esoteric Agendas, Cosmic Colonization, &amp; The Mud Flood</t>
  </si>
  <si>
    <t>***Join THC+ for full uninterrupted 2 hour episodes, a dedicated Plus RRS feed, lifetime forum access, merch discounts, &amp; other bonuses like free downloads of THC music: thehighersidechats.com/plus-membership
See detailed sign up options down below.
About Today's Guest:
Ben Joseph Stewart is a filmmaker, artist, and cosmic co-creator. He's the man behind the legendary conspiracy documentary Esoteric Agenda, the great follow up Kymatica, and the recently released Esoteric Agenda 2.
HIs latest film, Awake In The Darkness can be found on Aubrey Marcus' website at aubreymarcus.com/pages/awake-in-the-darkness-documentary
Check out his podcast, premium content &amp; more at BenJosephStewart.com
THC Links:
Website: TheHighersideChats.com
MeetUps: HighersideMeetups.com
Merch Store: thehighersideclothing.com/shop
Leave a voicemail for the Joint Session Bonus Shows: thehighersidechats.com/voicemail
Leave us an iTunes review: https://podcasts.apple.com/us/podcast/the-higherside-chats/id419458838
THC Communities: 
Telegram: https://t.me/joinchat/RIzmxk8_m_qCW7JZ
Subreddit: reddit.com/r/highersidechats
Discord: discord.com/invite/rdGpKtW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</si>
  <si>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CDKMG5BbLvU</t>
  </si>
  <si>
    <t>https://youtu.be/5McxoBPHxCI</t>
  </si>
  <si>
    <t>Joel Salatin   Sustainable Agricultural, Factory Farming Fallacies, &amp; The Rural Tsunami</t>
  </si>
  <si>
    <t>***Join THC+ for full uninterrupted 2 hour episodes, a dedicated Plus RRS feed, lifetime forum access, merch discounts, &amp; other bonuses like free downloads of THC music: thehighersidechats.com/plus-membership
See detailed sign up options down below.
About Today's Guest:
Joel Salatin, self-proclaimed Christian-libertarian-environmentalist-capitalist-lunatic-farmer, is the priority of PolyFace Farms. He's also a pioneer in sustainable agriculture, &amp; the author of great booked like:
Pastured Poultry Profit$
Folks, This Ain't Normal: A Farmer's Advice for Happier Hens, Healthier People, and a Better World
Everything I Want to Do Is Illegal: War Stories from the Local Food Front
and his latest, Polyface Micro.
You can find his blog @ TheLunaticFarmer.com 
THC Links:
Website: TheHighersideChats.com
MeetUps: HighersideMeetups.com
Merch Store: thehighersideclothing.com/shop
Leave a voicemail for the Joint Session Bonus Shows: thehighersidechats.com/voicemail
Leave us an iTunes review: https://podcasts.apple.com/us/podcast/the-higherside-chats/id419458838
THC Communities: 
Telegram: https://t.me/joinchat/RIzmxk8_m_qCW7JZ
Subreddit: reddit.com/r/highersidechats
Discord: discord.com/invite/rdGpKtW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 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</si>
  <si>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5McxoBPHxCI</t>
  </si>
  <si>
    <t>2021 12 20</t>
  </si>
  <si>
    <t>https://youtu.be/Pob0MRz-3T0</t>
  </si>
  <si>
    <t>Chris Knowles   This Year In Synchromysticism  Mithras, Music Festivals, &amp; Mummy Parades</t>
  </si>
  <si>
    <t>***Join THC+ for full uninterrupted 2 hour episodes, a dedicated Plus RRS feed, lifetime forum access, merch discounts, &amp; other bonuses like free downloads of THC music: thehighersidechats.com/plus-membership
See detailed sign up options down below.
About Today's Guest:
The great dystopia decoder and ritual analyzer, Chris Knowles, of the Secret Sun Blog returns for a 10th time. It was a weird year, let Chris tell you all about it.
His books include:
He Will Live Up In The Sky
The Endless American Midnight: Dispatches from the Secret Sun (Revised and Expanded)
Our Gods Wear Spandex: The Secret History of Comic Book Heroes
The Complete X-Files: Behind the Series the Myths and the Movies
Secret History of Rock 'n' Roll: The Mysterious Roots of Modern Music
Find all these and more on his Amazon author page.
Go deeper into The Secret Sun Institute of Advance Synchromysticism via Patreon.
THC Links:
Website: TheHighersideChats.com
MeetUps: HighersideMeetups.com
Merch Store: thehighersideclothing.com/shop
Leave a voicemail for the Joint Session Bonus Shows: thehighersidechats.com/voicemail
Leave us an iTunes review: https://podcasts.apple.com/us/podcast/the-higherside-chats/id419458838
THC Communities: 
Telegram: https://t.me/joinchat/RIzmxk8_m_qCW7JZ
Subreddit: reddit.com/r/highersidechats
Discord: discord.com/invite/rdGpKtW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</si>
  <si>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Pob0MRz-3T0</t>
  </si>
  <si>
    <t>https://youtu.be/hTu6QSTteaw</t>
  </si>
  <si>
    <t>Mike Winner   Alfa Vedic, QORTAL, &amp; The Parallel Society Path</t>
  </si>
  <si>
    <t>***Join THC+ for full uninterrupted 2 hour episodes, a dedicated Plus RRS feed, lifetime forum access, merch discounts, &amp; other bonuses like free downloads of THC music: thehighersidechats.com/plus-membership
See detailed sign up options down below.
About Today's Guest:
Mike Winner is the co-founder and technical director for Alfa Vedic, an off grid farm and wellness co-op focused on innovative solutions for a new era of self-mastery, health independence and personal sovereignty. Mike, along with Dr. Barre Lando, hosts a weekly podcast called Alfacast that delves into a vast range of topics related to the new cutting-edge terrain of health freedom and spirit science.
Mike is also involved with QORTAL, a blockchain project aimed at decentralizing all the things, &amp; the founder of Music &amp; Sky, a private wellness &amp; entertainment gathering for families, in a magical setting in the California Sierras.
THC Links:
Website: TheHighersideChats.com
MeetUps: HighersideMeetups.com
Merch Store: thehighersideclothing.com/shop
Leave a voicemail for the Joint Session Bonus Shows: thehighersidechats.com/voicemail
Leave us an iTunes review: https://podcasts.apple.com/us/podcast/the-higherside-chats/id419458838
THC Communities: 
Telegram: https://t.me/joinchat/RIzmxk8_m_qCW7JZ
Subreddit: reddit.com/r/highersidechats
Discord: discord.com/invite/rdGpKtW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</si>
  <si>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hTu6QSTteaw</t>
  </si>
  <si>
    <t>2021 12 15</t>
  </si>
  <si>
    <t>https://youtu.be/IfuU7B8N5Tw</t>
  </si>
  <si>
    <t>Paul Levy   Wetiko  Healing The Mind-Virus That Plagues Our World</t>
  </si>
  <si>
    <t>***Join THC+ for full uninterrupted 2 hour episodes, a dedicated Plus RRS feed, lifetime forum access, merch discounts, &amp; other bonuses like free downloads of THC music:
thehighersidechats.com/plus-membership
See detailed sign up options down below.
About Today's Guest:
A pioneer in the field of spiritual emergence, Paul is a wounded healer in private practice, helping others who are also awakening to the dreamlike nature of reality. His work has gone through three phases: because of his intense interest in dreams (both night dreams and the dreamlike nature of reality), he was first known as "the dream guy." After writing Dispelling Wetiko, he became associated with the idea of wetiko. After the publication of The Quantum Revelation, he is now seen as connected with quantum physics. All three aspects - dreams, wetiko and quantum physics are interconnected and complementary facets of a deeper reality into which he is continually deepening his investigation. A Tibetan Buddhist practitioner for over 30 years, he has intimately studied with some of the greatest spiritual masters of Tibet and Burma. He was the coordinator of the Portland chapter of the Padma Sambhava Buddhist Center for over twenty years.
He is the author of Dispelling Wetiko: Breaking the Curse of Evil, Awakened by Darkness: When Evil Becomes Your Father, The Quantum Revelation: A Radical Synthesis of Science and Spirituality.
His most recent book, Wetiko: Healing the Mind-Virus That Plagues Our World, should be coming out right along with this episode.
THC Links:
Website: TheHighersideChats.com
MeetUps: HighersideMeetups.com
Merch Store: thehighersideclothing.com/shop
Leave a voicemail for the Joint Session Bonus Shows: thehighersidechats.com/voicemail
Leave us an iTunes review: https://podcasts.apple.com/us/podcast/the-higherside-chats/id419458838
THC Communities: 
Telegram: https://t.me/joinchat/RIzmxk8_m_qCW7JZ
Subreddit: reddit.com/r/highersidechats
Discord: discord.com/invite/rdGpKtW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</si>
  <si>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IfuU7B8N5Tw</t>
  </si>
  <si>
    <t>2021 11 30</t>
  </si>
  <si>
    <t>https://youtu.be/3uR_AqlFYNg</t>
  </si>
  <si>
    <t>Isaac Weishaupt   Satanic Symbolism 2021  Astroworld, Young Dolph, &amp; Other Ritual Events</t>
  </si>
  <si>
    <t>***Join THC+ for full uninterrupted 2 hour episodes, a dedicated Plus RRS feed, lifetime forum access, merch discounts, &amp; other bonuses like free downloads of THC music:
thehighersidechats.com/plus-membership
See detailed sign up options down below.
About Today's Guest:
Isaac Weishaupt of IlluminatiWatcher.com  returns to THC to talk about all the weird stuff that happened in 2021 and more. His latest book Aliens, UFOS, &amp; The Occult: Use Your Illusion II: Symbolism in Film and Manifesting Extraterrestrials out now, and the rest of his links can be found here. Follow him on Twitter @IlluminatiEyes.
THC Links:
Website: TheHighersideChats.com
MeetUps: HighersideMeetups.com
Merch Store: thehighersideclothing.com/shop
Leave a voicemail for the Joint Session Bonus Shows: thehighersidechats.com/voicemail
Leave us an iTunes review: https://podcasts.apple.com/us/podcast/the-higherside-chats/id419458838
THC Communities:
Telegram: https://t.me/joinchat/RIzmxk8_m_qCW7JZ
Subreddit: reddit.com/r/highersidechats
Discord: discord.com/invite/rdGpKtW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</si>
  <si>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3uR_AqlFYNg</t>
  </si>
  <si>
    <t>2021 11 27</t>
  </si>
  <si>
    <t>https://youtu.be/2sI1uRqT1U0</t>
  </si>
  <si>
    <t>Forrest Maready    The Moth In The Iron Lung, Metallic Medicine, &amp; Industrial Chemicals</t>
  </si>
  <si>
    <t>***Join THC+ for full uninterrupted 2 hour episodes, a dedicated Plus RRS feed, lifetime forum access, merch discounts, &amp; other bonuses like free downloads of THC music: thehighersidechats.com/plus-membership  See detailed sign up options down below.
About Today's Guest:
Forrest Maready is an author, medical researcher, &amp; historian who spent much of his life working in the television &amp; film industry. He graduated from Wake Forest University with degrees in both Religion &amp; Music. His books include:
Unvaccinated:Why growing numbers of parents are choosing natural immunity for their children.
Crooked:Man-Made Disease Explained: The incredible story of medicine, microbes, and metal—hidden within our faces.
The Moth in the Iron Lung: A Biography of Polio
The Autism Vaccine: The Story of Modern Medicine's Greatest Tragedy
Check out these and more on his website, forrestmaready.com
Follow him on Twitter @ForrestMaready.
THC Links:
Website: TheHighersideChats.com
MeetUps: HighersideMeetups.com
Merch Store: thehighersideclothing.com/shop
Leave a voicemail for the Joint Session Bonus Shows: thehighersidechats.com/voicemail
Leave us an iTunes review: https://podcasts.apple.com/us/podcast/the-higherside-chats/id419458838
THC Communities: 
Telegram: https://t.me/joinchat/RIzmxk8_m_qCW7JZ
Subreddit: reddit.com/r/highersidechats
Discord: discord.com/invite/rdGpKtW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</si>
  <si>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2sI1uRqT1U0</t>
  </si>
  <si>
    <t>2021 11 21</t>
  </si>
  <si>
    <t>https://youtu.be/YutaHbdy4cg</t>
  </si>
  <si>
    <t>Dr. Gregory L. Little   The Incredible Edgar Cayce &amp; The Atlantis Readings</t>
  </si>
  <si>
    <t>***Join THC+ for full uninterrupted 2 hour episodes, a dedicated Plus RRS feed, lifetime forum access, merch discounts, &amp; other bonuses like free downloads of THC music: thehighersidechats.com/plus-membership
See detailed sign up options down below.
About Today's Guest:
Dr. Gregory L. Little is a psychologist turned explorer and documentary maker. Since 2003, Greg and his wife Lora have been actively searching the Bahamas for archaeological ruins that might be linked to Atlantis, working with the Edgar Cayce organization in its Search For Atlantis Project. Along with archaeologist Bill Donato, the Littles have conducted wide explorations around Bimini, Andros, and the Great Bahama Bank. Their explorations have been featured on The National Geographic Channel, The Learning Channel, MSNBC, Sci-Fi, Discovery, and The History Channel. Greg is coauthor of the books, Edgar Cayce's Atlantis, Mound Builders, Ancient South America, and People of the Web and has over 30 other books in print in various areas of psychology.
mysterious-america.net
apmagazine.info
freedom2change.org
Check out some of his books:
Ancient South America
Mound Builders: Edgar Cayce's Forgotten Record of Ancient America
Grand Illusions: The Spectral Reality
The A.R.E.'s Search for Atlantis
Edgar Cayce's Atlantis
People of the Web
The Illustrated Encyclopedia of Native American Mounds &amp; Earthworks
Path of Souls
Freedom to Change
Denisovan Origins: Hybrid Humans, Göbekli Tepe, and the Genesis of the Giants of Ancient America
THC Links:
Website: TheHighersideChats.com
MeetUps: HighersideMeetups.com
Merch Store: thehighersideclothing.com/shop
Leave a voicemail for the Joint Session Bonus Shows: thehighersidechats.com/voicemail
Leave us an iTunes review: https://podcasts.apple.com/us/podcast/the-higherside-chats/id419458838
THC Communities: 
Telegram: https://t.me/joinchat/RIzmxk8_m_qCW7JZ
Subreddit: reddit.com/r/highersidechats
Discord: discord.com/invite/rdGpKtW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</si>
  <si>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YutaHbdy4cg</t>
  </si>
  <si>
    <t>2021 11 18</t>
  </si>
  <si>
    <t>https://youtu.be/W-yPp45ccOs</t>
  </si>
  <si>
    <t>Elana Freeland   Geoengineered Transhumanism, Humanity 2.0, &amp; The Esoteric Agenda</t>
  </si>
  <si>
    <t>***Join THC+ for full uninterrupted 2 hour episodes, a dedicated Plus RRS feed, lifetime forum access, merch discounts, &amp; other bonuses like free downloads of THC music: thehighersidechats.com/plus-membership
About Today's Guest:
Elana Freeland came of political age during the COINTELPRO decade of Vietnam, street riots, political assassinations, and all-night rap sessions about the Establishment's downfall. Her US Navy Intelligence father was enmeshed with the military-industrial complex she writes about. Like the characters in the book, readers will learn how every major event and personality in the United States political establishment over the past 50 years is tied in one way or another to the assassination of John F. Kennedy in Dallas. She has a BA in creative writing and wrote her Master's thesis on historiography.
Geoengineered Transhumanism is the third book in Elana Freeland's trilogy on geoengineering. It completes the picture of what geoengineering has been from its very inception decades ago: to control the ionosphere with phased array heater blasts so as to maintain an ionized atmosphere in which chemicals, nanotechnology, and synbio synergies can be continuously laid by jets, drones, and rockets in the name of "climate change."
THC Links:
Website: TheHighersideChats.com
MeetUps: HighersideMeetups.com
Merch Store: thehighersideclothing.com/shop
Leave a voicemail for the Joint Session Bonus Shows: thehighersidechats.com/voicemail
Leave us an iTunes review: https://podcasts.apple.com/us/podcast/the-higherside-chats/id419458838
THC Communities: 
Telegram: https://t.me/joinchat/RIzmxk8_m_qCW7JZ
Subreddit: reddit.com/r/highersidechats
Discord: discord.com/invite/rdGpKtW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</si>
  <si>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W-yPp45ccOs</t>
  </si>
  <si>
    <t>2021 10 31</t>
  </si>
  <si>
    <t>https://youtu.be/OXwHuNmLKkE</t>
  </si>
  <si>
    <t>Dr. Stephen Usher   An Introduction To Rudolf Steiner  Education, Health, Spirit, &amp; More</t>
  </si>
  <si>
    <t>***Join THC+ for full uninterrupted 2 hour episodes, a dedicated Plus RRS feed, lifetime forum access, merch discounts, &amp; other bonuses like free downloads of THC music: thehighersidechats.com/plus-membershipSee detailed sign up options down below.
About Today's Guest:
Dr. Stephen E. Usher is a Ph.D. economist with expertise in money, banking, and financial markets and received his doctorate in 1978 from the University of Michigan. He ran Anthroposophic Press from 1980-1988, and published 40 volumes of Rudolf Steiner's work. One of his prominent personal contributions is Conversations with Saul Bellow on Esoteric–Spiritual Matters: A Publisher’s Recollections.
Check out the many great books by and about Rudolf Steiner &amp; his diverse works: steinerbooks.presswarehouse.com.
Dr. Usher's personal website: stephenusher.com.
THC Links:
Website: TheHighersideChats.com
Merch Store: thehighersideclothing.com/shop
Leave a voicemail for the Joint Session Bonus Shows: thehighersidechats.com/voicemail
Leave us an iTunes review: https://podcasts.apple.com/us/podcast/the-higherside-chats/id419458838
THC Communities: 
Telegram: https://t.me/joinchat/RIzmxk8_m_qCW7JZ
Subreddit: reddit.com/r/highersidechats
Discord: discord.com/invite/rdGpKtW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</si>
  <si>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OXwHuNmLKkE</t>
  </si>
  <si>
    <t>2021 10 15</t>
  </si>
  <si>
    <t>https://youtu.be/DjhrjL1D9XI</t>
  </si>
  <si>
    <t>Ryan Musgrave-Evans   The Cryptoterrestrial Children of Orion &amp; Their Free Range Ancient Humans</t>
  </si>
  <si>
    <t>About Today's Guest:
Ryan Musgrave-Evans is a lifelong experiencer and dedicated investigator of the beings we often call aliens, and once called fairies. His new book Children of Orion: Finding the Cryptoterrestrials looks at the details of several experiencer/whistleblower stories and cross references them for commonalities, as well as compares them to the things Ryan has seen or been told firsthand by these beings. Ultimately, he makes the case that these beings might not be alien, but rather, something much closer to home: A race of future humans called 'the Majeena' (or Wandjina) that live beneath our oceans and within our mountains. This is the race dubbed 'P-52 Orions' by MJ-12 and called 'Tall Whites' by Charles James Hall.
Dig deeper on Ryan's YouTube Channel:
https://www.youtube.com/channel/UC33M5itKfey9j9MIDcYW9qQ/featured
THC Links:
Website: TheHighersideChats.com
Merch Store: thehighersideclothing.com/shop
Leave a voicemail for the Joint Session Bonus Shows: thehighersidechats.com/voicemail
Leave us an iTunes review: https://podcasts.apple.com/us/podcast/the-higherside-chats/id419458838
THC Communities:
Telegram: https://t.me/joinchat/RIzmxk8_m_qCW7JZ
Subreddit: reddit.com/r/highersidechats
Discord: discord.com/invite/rdGpKtW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</si>
  <si>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DjhrjL1D9XI</t>
  </si>
  <si>
    <t>2021 10 04</t>
  </si>
  <si>
    <t>https://youtu.be/5-B6V1hk5zM</t>
  </si>
  <si>
    <t>Dr. Helane' Wahbeh    The Science Of Channeling, Consciousness, &amp; The Beings Beyond</t>
  </si>
  <si>
    <t>***Join THC+ for full uninterrupted 2 hour episodes, a dedicated Plus RRS feed, lifetime forum access, merch discounts, &amp; other bonuses like free downloads of THC music: thehighersidechats.com/plus-membershipSee detailed sign up options down below.
About Today's Guest:
Helané Wahbeh, ND, MCR, is the Director of Research at the Institute of Noetic Sciences and an adjunct assistant professor in the Department of Neurology at Oregon Health &amp; Science University. She completed her undergraduate degree at University of California Berkeley in Anthropology and Pre-Medicine. She obtained her clinical doctorate at the National University of Natural Medicine. She obtained her Master of Clinical Research from Oregon Health &amp; Science University where she has been on faculty in the department of neurology since 2006. She also completed two post-doctoral research fellowships.
Her VET-MIND study funded by the National Institutes of Health examined the mechanisms of meditation for combat veterans with PTSD. Her current research interests include healing stress and trauma, examining mechanisms of mind-body medicine, and rigorously studying extended human capacities. Dr. Wahbeh’s extensive meditation training includes the Mindfulness-Based Stress Reduction Teacher Training by Jon Kabat-Zinn, a four-year Meditation Teacher Training with CoreLight, and a 19-year regular meditation practice. She has published on and spoken internationally about her studies on complementary and alternative medicine, mind-body medicine, extended human capacities, stress, posttraumatic stress disorder and their relationships to physiology, health, and healing. She was recently named President of the Parapsychological Association.
Dr. Wahbeh is the author of some 90+ peer-reviewed publications and the new book The Science of Channeling: Why You Should Trust Your Intuition and the Force That Connects Us All. Brimming with cutting-edge science, the book draws together much of her research on the subject. The Science of Channeling is written in true noetic fashion as it seeks to unite the science with practical application.
THC Links:
Website: TheHighersideChats.com
Merch Store: thehighersideclothing.com/shop
Leave a voicemail for the Joint Session Bonus Shows: thehighersidechats.com/voicemail
Leave us an iTunes review: https://podcasts.apple.com/us/podcast/the-higherside-chats/id419458838
THC Communities:
Telegram: https://t.me/joinchat/RIzmxk8_m_qCW7JZ
Subreddit: reddit.com/r/highersidechats
Discord: discord.com/invite/rdGpKtW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</si>
  <si>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5-B6V1hk5zM</t>
  </si>
  <si>
    <t>2021 09 29</t>
  </si>
  <si>
    <t>https://youtu.be/y3INC-2DUq0</t>
  </si>
  <si>
    <t>Gordon White   The Cyberpunk Endgame, The Dream Of Control, &amp; Your Desire</t>
  </si>
  <si>
    <t>***Join THC+ for full uninterrupted 2 hour episodes, a dedicated Plus RRS feed, lifetime forum access, merch discounts, &amp; other bonuses like free downloads of THC music: thehighersidechats.com/plus-membershipSee detailed sign up options down below.
Contribute to the “Baby On The Way” Fund: 
Paypal: https://www.paypal.com/biz/fund?id=KSMPBJZPNDP82
Venmo: https://account.venmo.com/u/Greg-Carlwood
PO Box &amp; Crypto: See Below
About Today's Guest:
Gordon White, the champion of returning THC guests, is a scholar of magic, culture, &amp; many interesting things. He's the headmaster of the best digital magic school on the internet at RuneSoup.com.
He's also the author of Pieces of Eight, The Chaos Protocols, &amp; Star.Ships.
THC Links:
Website: TheHighersideChats.com
Merch Store: thehighersideclothing.com/shop
Leave a voicemail for the Joint Session Bonus Shows: thehighersidechats.com/voicemail
Leave us an iTunes review: https://podcasts.apple.com/us/podcast/the-higherside-chats/id419458838
THC Communities:
Telegram: https://t.me/joinchat/RIzmxk8_m_qCW7JZ
Subreddit: reddit.com/r/highersidechats
Discord: discord.com/invite/rdGpKtW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t>
  </si>
  <si>
    <t>y3INC-2DUq0</t>
  </si>
  <si>
    <t>2021 09 24</t>
  </si>
  <si>
    <t>https://youtu.be/zjts579lnos</t>
  </si>
  <si>
    <t>Brian Cotnoir   Practical Alchemy, Alchemical Philosophy, &amp; The Orum Potibile</t>
  </si>
  <si>
    <t>***Join THC+ for full uninterrupted 2 hour episodes, a dedicated Plus RRS feed, lifetime forum access, merch discounts, &amp; other bonuses like free downloads of THC music: thehighersidechats.com/plus-membershipSee detailed sign up options down below.
Contribute to the “Baby On The Way” Fund: 
Paypal: https://www.paypal.com/biz/fund?id=KSMPBJZPNDP82
Venmo: https://account.venmo.com/u/Greg-Carlwood
PO Box &amp; Crypto: See Below
About Today's Guest:
Brian Cotnoir is an alchemist, artist and award-winning filmmaker. Author of Practical Alchemy: Guide to the Great Work, The Emerald Tablet,  a series of Alchemical ‘Zines, Alchemical Meditations, and most recently Alchemy: The Poetry of Matter. He has presented seminars and workshops around the world on various aspects of the alchemy. His work can be found at Khepri Press.
THC Links:
Website: TheHighersideChats.com
Merch Store: thehighersideclothing.com/shop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
Leave a voicemail for the Joint Session Bonus Shows: thehighersidechats.com/voicemail
Leave us an iTunes review: https://podcasts.apple.com/us/podcast/the-higherside-chats/id419458838
THC Communities:
Telegram: https://t.me/joinchat/RIzmxk8_m_qCW7JZ
Subreddit: reddit.com/r/highersidechats
Discord: discord.com/invite/rdGpKtW</t>
  </si>
  <si>
    <t>zjts579lnos</t>
  </si>
  <si>
    <t>2021 09 19</t>
  </si>
  <si>
    <t>https://youtu.be/ZGk82-fpdA0</t>
  </si>
  <si>
    <t>Darren Grimes   Empire, The Indian Act of Canada, &amp; The Residential Schools</t>
  </si>
  <si>
    <t>***Join THC+ for full uninterrupted 2 hour episodes, a dedicated Plus RRS feed, lifetime forum access, merch discounts, &amp; other bonuses like free downloads of THC music: thehighersidechats.com/plus-membership See detailed sign up options down below.
Contribute to the “Baby On The Way” Fund:
Paypal: https://www.paypal.com/biz/fund?id=KSMPBJZPNDP82
Venmo: https://account.venmo.com/u/Greg-Carlwood
PO Box &amp; Crypto: See Below
About Today's Guest:
We know Darren well as one half of the podcasting powerhouse that is Grimerica.
Darren is a descendent of Canada's Indigenous population, and has just written his first book, A Canadian Shame: Thw Indian Act &amp; Residential Schools which covers much of the Empire's takeover and mistreatment of those they found there.
THC Links:
Website: TheHighersideChats.com
Merch Store: thehighersideclothing.com/shop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
Leave a voicemail for the Joint Session Bonus Shows: thehighersidechats.com/voicemail
Leave us an iTunes review: https://podcasts.apple.com/us/podcast/the-higherside-chats/id419458838
THC Communities:
Telegram: https://t.me/joinchat/RIzmxk8_m_qCW7JZ
Subreddit: reddit.com/r/highersidechats
Discord: discord.com/invite/rdGpKtW</t>
  </si>
  <si>
    <t>ZGk82-fpdA0</t>
  </si>
  <si>
    <t>2021 09 13</t>
  </si>
  <si>
    <t>https://youtu.be/mZI_JumM6i4</t>
  </si>
  <si>
    <t>Carey Gillam   The Monsanto Papers, Glyphosate Damage, &amp; Corrupted Science</t>
  </si>
  <si>
    <t>***Join THC+ for full uninterrupted 2 hour episodes, a dedicated Plus RRS feed, lifetime forum access, merch discounts, &amp; other bonuses like free downloads of THC music: thehighersidechats.com/plus-membershipSee detailed sign up options down below.
Contribute to the “Baby On The Way” Fund: 
Paypal: https://www.paypal.com/biz/fund?id=KSMPBJZPNDP82
Venmo: https://account.venmo.com/u/Greg-Carlwood
PO Box &amp; Crypto: See Below
About Today's Guest:
Carey Gillam is a journalist who has spend many years dedicated to analyzing and reporting on major agribusinesses. She has spent time with row crop farmers, ranchers, vegetable growers and orchard operators from the Dakotas to Texas, and from California to the Southeast. She has been welcomed inside the high-tech laboratories, greenhouses and corporate offices of some of the largest U.S. agribusinesses. And she has spent countless hours interviewing key U.S. regulators, lawmakers, and scientists. With years of this behind-the-scenes reporting, Gillam has developed deep insight into the risks and rewards of the modern-day food system, and hopes to share that knowledge with others who care about the food they eat and feed to their families.
All this work has resulted in two great books:
Whitewash: The Story of a Weed Killer, Cancer, and the Corruption of Science
The Monsanto Papers: Deadly Secrets, Corporate Corruption, and One Man's Search for Justice
See Carey on Youtube and follow Carey on Twitter 
She is also Research Director for U.S. Right to Know, an investigative group focused on a wide range of public health issues.
THC Links:
Website: TheHighersideChats.com
Merch Store: thehighersideclothing.com/shop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
Leave a voicemail for the Joint Session Bonus Shows: thehighersidechats.com/voicemail
Leave us an iTunes review: https://podcasts.apple.com/us/podcast/the-higherside-chats/id419458838
THC Communities:
Telegram: https://t.me/joinchat/RIzmxk8_m_qCW7JZ
Subreddit: reddit.com/r/highersidechats
Discord: discord.com/invite/rdGpKtW</t>
  </si>
  <si>
    <t>mZI_JumM6i4</t>
  </si>
  <si>
    <t>2021 09 05</t>
  </si>
  <si>
    <t>https://youtu.be/4ira85mLwiQ</t>
  </si>
  <si>
    <t>Michael Wann   The Field Of Dreams &amp; The Merchants Of Death</t>
  </si>
  <si>
    <t>Mike's slides to follow along with for this episode: https://www.dropbox.com/sh/hbmzjed0qbxfc1t/AADr96CH4iRWZc5trvOheaKba?dl=0
***Join THC+ for full uninterrupted 2 hour episodes, a dedicated Plus RRS feed, lifetime forum access, merch discounts, &amp; other bonuses like free downloads of THC music: thehighersidechats.com/plus-membershipSee detailed sign up options down below.
Contribute to the “Baby On The Way” Fund: 
Paypal: https://www.paypal.com/biz/fund?id=KSMPBJZPNDP82
Venmo: https://account.venmo.com/u/Greg-Carlwood
PO Box &amp; Crypto: See Below
About Today's Guest:
The Synchromystic Sage of the Susquehanna returns to THC for a 6th time. Today, discussing what Mike calls "the 2 mile strange attractor field in Wilmington, Delaware." We talk about popular films that have taken place in the area, how the actors and themes weave through them, the legacy of the DuPont family in the area, and more.
Appreciation and support are best expressed through PayPal, please use  mkwann@comcast.net
www.youtube.com/susquehannaalchemy for From the 40th Parallel with Ras Ben, Playing the Glass Bead Game with Emily Moyer, Susquehanna Storytime and SusAF.
Susquehannaalchemy.com to purchase The Rites of the 40th Parallel and for booking private tours.
susquehannaalchemy.threadless.com  for t-shirts and stickers.
Also, check out the brand new Susquehanna Alchemy Podcast: https://feeds.transistor.fm/susquehanna-alchemy
THC Links:
Website: TheHighersideChats.com
Merch Store: thehighersideclothing.com/shop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
Leave a voicemail for the Joint Session Bonus Shows: thehighersidechats.com/voicemail
Leave us an iTunes review: https://podcasts.apple.com/us/podcast/the-higherside-chats/id419458838
THC Communities:
Telegram: https://t.me/joinchat/RIzmxk8_m_qCW7JZ
Subreddit: reddit.com/r/highersidechats
Discord: discord.com/invite/rdGpKtW</t>
  </si>
  <si>
    <t>4ira85mLwiQ</t>
  </si>
  <si>
    <t>2021 08 31</t>
  </si>
  <si>
    <t>https://youtu.be/kze7Qbq0AgI</t>
  </si>
  <si>
    <t>Troy McLachlan   The Saturn Death Cult Revisited</t>
  </si>
  <si>
    <t>***Join THC+ for full uninterrupted 2 hour episodes, a dedicated Plus RRS feed, lifetime forum access, merch discounts, &amp; other bonuses like free downloads of THC music: thehighersidechats.com/plus-membershipSee detailed sign up options down below.
Contribute to the “Baby On The Way” Fund:
Paypal: https://www.paypal.com/biz/fund?id=KSMPBJZPNDP82
Venmo: https://account.venmo.com/u/Greg-Carlwood
PO Box &amp; Crypto: See Below
About Today's Guest:
Troy McLachlan returns after 7 years, to discuss the revised and expanded version of his classic book, The Saturn Death Cult. He has since written a few others, including The Purple Dawn of Creation: A Journey To A Time Before Time Began and Donald Trump: An American Jehu.
THC Links:
Website: TheHighersideChats.com
Merch Store: thehighersideclothing.com/shop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
Leave a voicemail for the Joint Session Bonus Shows: thehighersidechats.com/voicemail
Leave us an iTunes review: https://podcasts.apple.com/us/podcast/the-higherside-chats/id419458838
THC Communities:
Telegram: https://t.me/joinchat/RIzmxk8_m_qCW7JZ
Subreddit: reddit.com/r/highersidechats
Discord: discord.com/invite/rdGpKtW</t>
  </si>
  <si>
    <t>kze7Qbq0AgI</t>
  </si>
  <si>
    <t>2021 08 19</t>
  </si>
  <si>
    <t>https://youtu.be/8KHjgROFrt4</t>
  </si>
  <si>
    <t>John Klyczek   Ed Tech Privatization &amp; Digitally Dehumanizing The Classroom</t>
  </si>
  <si>
    <t>***Join THC+ for full uninterrupted 2 hour episodes, a dedicated Plus RRS feed, lifetime forum access, merch discounts, &amp; other bonuses like free downloads of THC music: thehighersidechats.com/plus-membership
See detailed sign up options down below.
Contribute to the “Baby Carlwood On The Way” Fund: 
Paypal: https://www.paypal.com/biz/fund?id=KSMPBJZPNDP82
Venmo: https://account.venmo.com/u/Greg-Carlwood
PO Box &amp; Crypto: See Below
About Today's Guest:
Today the great John Klyczek, author of School World Order: The Technocratic Globalization of Corporatized Education returns to THC!
He has an MA in English and has taught college rhetoric and research argumentation for over eight years. His literary scholarship concentrates on the history of global eugenics and Aldous Huxley’s dystopic novel, Brave New World. He is also the Director of Writing and Editing at Black Freighter Productions (BFP) Books. In addition, Klyczek holds a black belt in classical tae kwon do, and he is a certified kickboxing instructor under the international Muay Thai Boxing Association.
Learn more at: https://www.schoolworldorder.info/
YouTube: https://www.youtube.com/channel/UCcgJ2zIGVx4ThIsZ16rKRBg
Follow him on Twitter: https://twitter.com/ProfessorTaoist
THC Links:
Website: TheHighersideChats.com
Merch Store: thehighersideclothing.com/shop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support@thehighersidechats.comwith transaction info and your desired username/password. Please give up to 48 hours to complete.
Bitcoin:
1AdauF2Mb7rzkkoXUExq142xfwKC6pS7N1
Ethereum:
0xd6E9232b3FceBe165F39ACfA4843F49e7D3c31d5
Litecoin:
LQy7GvD5Euc1efnsfQaAX2RJHgBeoDZJ95
Ripple:
rnWLvhCmBWpeFv9HMbZEjsRqpasN8928w3
Leave a voicemail for the Joint Session Bonus Shows: thehighersidechats.com/voicemail
Leave us an iTunes review: https://podcasts.apple.com/us/podcast/the-higherside-chats/id419458838
THC Communities:
Telegram: https://t.me/joinchat/RIzmxk8_m_qCW7JZ
Subreddit: reddit.com/r/highersidechats
Discord: discord.com/invite/rdGpKtW</t>
  </si>
  <si>
    <t>8KHjgROFrt4</t>
  </si>
  <si>
    <t>2021 07 23</t>
  </si>
  <si>
    <t>https://youtu.be/iVy8WkzUfX4</t>
  </si>
  <si>
    <t>Merrily &amp; Patrick Harpur   Mystery Big Cats, Daimons, &amp; The Otherworld</t>
  </si>
  <si>
    <t>***Join THC+ for full uninterrupted 2 hour episodes, a dedicated Plus RRS feed, lifetime forum access, merch discounts, &amp; other bonuses like free downloads of THC music: thehighersidechats.com/plus-membership See detailed sign up options down below.
About Today's Guest:
Today we're talking Merrily &amp; Patrick Harpur about Merrily's book Mystery Big Cats. It's a book that covers the phenomenon of strange, almost spiritual encounters with what are sometimes called Anomalous Big Cats or British Big Cats. A branch on the cryptozoology tree that doesn't usually get the attention it should, because of the resemblance to known animals. A deeper look shows that conventional theories and conclusions do not match the strange encounters and experiences of those who have them. Maybe these manifestations, now the most common unexplainable encounter in Britain, are part of a larger Daimonic Reality?
Guest Links:
Harpur.org
What's in the Plus Show?
Merrily's insights from the Sasquatch Chronicles show.
Grimalkin and the notion of accidental summoning.
Fairy whistling.
Hermes, Silicon valley, &amp; Roast beef.
Their Grandma's psychometry abilities.
dealings and reciprocal relationships with the Daimons.
the food of the gods.
the Daimonic Spectrum.
THC Links:
Website: TheHighersideChats.com
Merch Store: thehighersideclothing.com/shop
THC Plus Sign-Up Options:
Subscribe via our website for a full-featured experience:
thehighersidechats.com/plus-membership
Subscribe via Patreon, including the full Plus archive, a dedicated RSS feed, &amp; payment through Paypal: patreon.com/thehighersidechats?fan_landing=true
To get a year of THC+ by cash, check, or money order please mail the payment in the amount of $96 to:
Greg Carlwood
PO Box: 153291
San Diego, CA 92195
Cryptocurrency
If you’d like to pay the $96 for a year of THC+ via popular Cryptocurrencies, transfer funds and then send an email to support@thehighersidechats.com with transaction info and your desired username/password. Please give up to 48 hours to complete.
Bitcoin:
1AdauF2Mb7rzkkoXUExq142xfwKC6pS7N1
Ethereum:
0xd6E9232b3FceBe165F39ACfA4843F49e7D3c31d5
Litecoin:
LQy7GvD5Euc1efnsfQaAX2RJHgBeoDZJ95
Ripple:
rnWLvhCmBWpeFv9HMbZEjsRqpasN8928w3
Leave a voicemail for the Joint Session Bonus Shows: thehighersidechats.com/voicemail
Leave us an iTunes review: https://podcasts.apple.com/us/podcast/the-higherside-chats/id419458838
THC Communities:
Telegram: https://t.me/joinchat/RIzmxk8_m_qCW7JZ
Subreddit: reddit.com/r/highersidechats
Discord: discord.com/invite/rdGpKtW</t>
  </si>
  <si>
    <t>iVy8WkzUfX4</t>
  </si>
  <si>
    <t>2021 07 05</t>
  </si>
  <si>
    <t>https://youtu.be/Kxv_pUm3Hss</t>
  </si>
  <si>
    <t>Randall Carlson   Geomancy, The Sacred Template, &amp; The Great Cosmic Work</t>
  </si>
  <si>
    <t>Randall Carlson is a master builder and architectural designer, teacher, geometrician, geomythologist, geological explorer and renegade scholar. He has decades of study, research and exploration into the interface between ancient mysteries and modern science, has been an active Freemason for 30+ years and is Past Master of one of the oldest and largest Masonic lodges in Georgia. He has been recognized by The National Science Teachers Association for his commitment to Science education for young people.
Check out Randall's website for his HowTube channel, tours, Kosmographia podcast, &amp; more: RandallCarlson.com</t>
  </si>
  <si>
    <t>Kxv_pUm3Hss</t>
  </si>
  <si>
    <t>2021 06 25</t>
  </si>
  <si>
    <t>https://youtu.be/GdrS7bHdH4M</t>
  </si>
  <si>
    <t>Jim Gale   Food Forest Abundance &amp; Breaking The Scarcity Spell</t>
  </si>
  <si>
    <t>**Join THC+ for an extra hour of show, a dedicated Plus RRS feed, lifetime forum access, merch discounts, &amp; other bonus like free downloads of THC music: thehighersidechats.com/plus-membership
Today we welcome, Jim Gale, the CEO of Food Forest Abundance, a company that transforms ordinary spaces into beautiful, food-producing landscapes. They provide consultation, design, and installation services to help you realize your edible landscaping, farm &amp; garden, or permaculture goals. They specialize in food forests, herb gardens, and profitable vegetable farms. It’s time to take back the land!
Get a design plan for your space today, or hire them for an install and mention this interview for a free fruit tree: foodforestabundance.com
Check out the Permaculture Paradise that is Galt’s Landing: galtslanding.com</t>
  </si>
  <si>
    <t>GdrS7bHdH4M</t>
  </si>
  <si>
    <t>2021 06 24</t>
  </si>
  <si>
    <t>https://youtu.be/xcibfMuQHBw</t>
  </si>
  <si>
    <t>Michael Sandler   Automatic Writing, Channeling Guides, &amp; The Magical Universe</t>
  </si>
  <si>
    <t>Michael Sandler is the cohost of the popular Inspire Nation show, a transformational, self-help, spiritually focused podcast and YouTube channel, along with his wife, fellow coach, and teacher, Jessica Lee. He is a best-selling author, speaker, entrepreneur, visionary, coach, and the co-creator of Inspire Nation University and the Automatic Writing Experience online course.
Michael has taught automatic writing to thousands of people worldwide. Through his Open Hearted Warrior training program, he has also helped thousands more transform their lives over the course of twenty-five years. He is on a mission to elevate consciousness and help the world to shine bright.
Michael is known for his affinity for anything bright yellow and his high-energy “WOO HOO!” Having been a world-class athlete and coach, competing at the international level in cycling, along with being a competitive speed-skater, Ironman triathlete, and runner, Michael has applied those same training skills to being a life coach to teachers, leaders, and visionaries. He is a life-long meditation practitioner and meditation teacher.
Links:
automaticwriting.com
inspirenationshow.com</t>
  </si>
  <si>
    <t>xcibfMuQHBw</t>
  </si>
  <si>
    <t>2021 06 15</t>
  </si>
  <si>
    <t>https://youtu.be/476A6OkYU-E</t>
  </si>
  <si>
    <t>Pierre Sabak   Holographic Culture, Angelic Sailors, &amp; The Divine Invasion</t>
  </si>
  <si>
    <t>Get THC+ if you haven’t already: thehighersidechats.com/plus-membership/
Pierre Sabak is an expert on ancient symbolism and etymology and is widely recognized as a leading academic in the fields of religion, mythology, mysticism and the esoteric. New Ufology is the Study of Occult Symbolism to deconstruct the Ufological tradition, a restricted teaching equated with the Flying Saucer and its occupants (a Crewmember of a Vessel). A completely new field of research, the focus of New Ufology is Skaphology (the Study of Angelic Boats within Religion and Mythology). Pierre Sabak’s work on the Saucer Cults details a Secret Alien Code within Language (the Artefact), one that is identified archaically with the ‘Angelic Sailor’ and its human and non-human Hosts.
Dig in deeper at pierresabakbooks.com</t>
  </si>
  <si>
    <t>476A6OkYU-E</t>
  </si>
  <si>
    <t>2021 06 06</t>
  </si>
  <si>
    <t>https://youtu.be/yyKbiR87f4U</t>
  </si>
  <si>
    <t>Dr. Tom Zinser   Sub-Personalities, Entity Attachment, &amp; Gerod</t>
  </si>
  <si>
    <t>**Get THC+ for full 2 hour episodes: www.thehighersidechats.com/plus-membership
Dr. Tom Zinser was a clinical psychologist who was having trouble helping some of his patients. Though a series of events, he ended up dialoging with a channeled entity named Gerod. Dr. Zinser was able to vet Gerod by taking his advice back to his clients and seeing real, tangible results from Gerod’s advice. This spawned a 14 year long relationship between Dr. Zinser and Gerod, thousands of clients helped, and a new modality of healing that Dr. Zinser called Soul Centered Healing.
Read all about it in Dr. Zinser’s book: Soul-Centered Healing: A Psychologist’s Extraordinary Journey into the Realms of Sub-Personalities, Spirits, and Past Lives.</t>
  </si>
  <si>
    <t>yyKbiR87f4U</t>
  </si>
  <si>
    <t>2021 05 26</t>
  </si>
  <si>
    <t>https://youtu.be/CUnRPGV23oU</t>
  </si>
  <si>
    <t>Wal Thornhill   The Electric Universe, The SAFIRE Project, &amp; Plasma</t>
  </si>
  <si>
    <t>**You're missing some great episodes of THC that aren't YouTube friendly! Go to TheHighersideChats.com or find the show on any podcast player to get the whole shebang! Get them all, and get them earlier...anywhere but here!**
Double your pleasure, double your fun. Get THC+: thehighersidechats.com/plus-membership
Wal Thornhill is the co-founder of the Thunderbolts Project, co-author of both The Electric Universe and Thunderbolts of the Gods, &amp; advisor to the SAFIRE project.
Wal Thornhill got his degree in physics from Melbourne University. He says that much of his inspiration came from Immanuel Velikovsky’s book, Worlds in Collision. Wal was invited to attend one of Velikovsky’s conferences in Ontario in 1974, and he began to question the nature of gravity. His ideas have sparked the interest of scientists, engineers, and astronomers, and I expect that they will pique the interest of our listeners, as well. Enjoy!</t>
  </si>
  <si>
    <t>CUnRPGV23oU</t>
  </si>
  <si>
    <t>2021 05 22</t>
  </si>
  <si>
    <t>https://youtu.be/i5DYuwJQXIc</t>
  </si>
  <si>
    <t>John Michael Greer   Political Sorcery, Will, &amp; Weaponized Magic</t>
  </si>
  <si>
    <t>**Get THC+, jump on the Plus RSS feed, &amp; stop missing half the show: thehighersidechats.com/plus-membership
John Michael Greer is a highly respected writer, blogger, and independent scholar who has written more than 70 books, including The Long Descent, Circles of Power, and the award-winning New Encyclopedia of the Occult. An initiate in a variety of Hermetic, Masonic, and Druidic lineages, he served for twelve years as Grand Archdruid of the Ancient Order of Druids in America.
Today we’re talking primarily about his latest book, The King in Orange: The Magical and Occult Roots of Political Power.</t>
  </si>
  <si>
    <t>i5DYuwJQXIc</t>
  </si>
  <si>
    <t>2021 05 11</t>
  </si>
  <si>
    <t>https://youtu.be/8rx4sV9N8nY</t>
  </si>
  <si>
    <t>George Wiseman   Brown’s Gas, AquaCure, &amp; Suppressed Science</t>
  </si>
  <si>
    <t>**Get THC+, jump on the Plus RSS feed, &amp; stop missing half the show: thehighersidechats.com/plus-membership
**To get a whopping $500 (20%) off an AquaCure device use the coupon code: higherside Link: eagle-research.com/product/ac50
George Wiseman is President of Eagle-Research and AquaCure. George does research in Automotive Engineering, Biochemistry and Aquaculture. He builds and optimizes efficient and practical water electrolyzers for specific applications; like combustion enhancement, Fueling Torches and Brown’s Gas for health. Brown’s Gas electrolyzers generate a unique mixture of gasses that are astonishingly useful, particularly due to the ExW component. Electrically Expanded Water (ExW) is a negative plasma form of water, which give the Brown’s Gas a greater efficacy in its applications. A negative plasma has excess electrons, which give energy to the process. In the case of the AquaCure, a bio-available energy for health applications.
More links mentioned:
watertorch.com
librti.com</t>
  </si>
  <si>
    <t>8rx4sV9N8nY</t>
  </si>
  <si>
    <t>2021 05 06</t>
  </si>
  <si>
    <t>https://youtu.be/ZqfifqqwOng</t>
  </si>
  <si>
    <t>Dr. Barre Lando   Waveform Mechanics, True Healing &amp; The Natural Ways</t>
  </si>
  <si>
    <t>**You're missing some great episodes of THC that aren't YouTube friendly! Go to TheHighersideChats.com or find the show on any podcast player to get the whole shebang! Get them all, and get them earlier...anywhere but here!**
Double your pleasure, double your fun. Get THC+: thehighersidechats.com/plus-membership
As founder and formulator for Alfa Vedic, Dr. Barre traveled an eclectic path through athletics and academics in becoming a Physician, Kinesiologist-Functional Movement Specialist &amp; Master Gardener.
Always hungry for knowledge, he’s dedicated years of study to biological terrain medicine, clinical kinesiology, Japanese Meridian Therapy, endobiogenics, functional movement, craniopathy, visceral manipulation, chiropractic medicine &amp; more.
As a long-time surfer Dr. Barre has chased waves from Fiji to the Hawaiian Islands, but training in the internal martial arts, bee-keeping, Russellian Science and medicinal herb farming are his present passion.
Dr. Lando is noted amongst his peers for his innovative clinical strategies, and has made himself available over the years for both consulting and professional training to other health professionals.
The integration of wave-form mechanics, and largely suppressed aspects of biophysics and microbiology are now his primary focus in creating a genuine ‘science-based’ system of functional medicine, thus avoiding the inherent limitations of present ‘theory-based’ conventions within institutionalized systems.
Although retired from clinical practice, ‘difficult cases’ have always comprised the bulk of Dr. Barre’s international client base, and the custom compounding of nutrients, homeopathics, and herbs became a necessity in meeting their needs.
This experience would become the roots of the present line of advanced macro-nutrient herbal formulas that have been made available to the general public under the trade name of Alfa Vedic. Alfa Vedic and AV Botanical Gardens are the natural culmination, and next evolution of Dr. Barre’s work.
Dig into it all @ AlfaVedic.com and check out the Alfacast!</t>
  </si>
  <si>
    <t>ZqfifqqwOng</t>
  </si>
  <si>
    <t>2021 04 28</t>
  </si>
  <si>
    <t>https://youtu.be/2lNbE6WqtTU</t>
  </si>
  <si>
    <t>Alex Tsakiris   Scientism, Spirituality, &amp; Why Evil Matters</t>
  </si>
  <si>
    <t>**You're missing some great episodes of THC that aren't YouTube friendly! Go to TheHighersideChats.com or find us on any podcast player to get the whole shebang! 
Back for a second time, Alex Tsakiris, joins THC to talk about his latest book, Why Evil Matters: How Science &amp; Religion Fumbled a Big One.
As you probably know, Alex is also the host and founder of the Skeptiko podcast, which has been running since 2007. He’s also the author of Why Science is Wrong… About Almost Everything.
Follow him on Facebook and Twitter.
Get more Alex @ Skeptiko.com.</t>
  </si>
  <si>
    <t>2lNbE6WqtTU</t>
  </si>
  <si>
    <t>2021 04 15</t>
  </si>
  <si>
    <t>https://youtu.be/awHB4yC-OuA</t>
  </si>
  <si>
    <t>Michael Wann   Reality, Consciousness, &amp; Escaping The Matrix</t>
  </si>
  <si>
    <t>THC listeners have tasted the fruits of Michael Wann’s knowledge &amp; worldview several times, so today we take a step back and explore the tree that grows them. Meaning, we get a better sense of the big picture &amp; the philosophy that guides Mike through this life. We explore the best ways to think and navigate, &amp; we hope that it’s all good medicine for these troubles times.
Check out Mike’s revamped website for more insight, previous presentations, &amp; his personal readings/offerings: www.susquehannaalchemy.com
Support Mike on Subscribe Star &amp; enjoy his free offerings here.
Find Mike on YouTube @SusquehannaAlchemy</t>
  </si>
  <si>
    <t>awHB4yC-OuA</t>
  </si>
  <si>
    <t>2021 04 01</t>
  </si>
  <si>
    <t>https://youtu.be/mqyBtQxuT-E</t>
  </si>
  <si>
    <t>Nick Hinton   The Saturn Time Cube, Tyler, &amp; The Plasma Apocalypse</t>
  </si>
  <si>
    <t>Sign up for Plus, hear the full 2 hour episodes, and join the THC inner circle: thehighersidechats.com/plus-membership
Oh mama! Today the great Nick Hinton joins THC to talk about the vital content he’s released, often in the form of Reddit/Twitter threads. We also talk about his two books The Saturn Time Cube Simulation &amp; The Aquarian Singularity, both only available through Direct Message. Nick is also the host of the What Iff Podcast &amp; the Founder of The Institute For Folly.
Find Nick on Reddit or Twitter, and tell him you liked the show!</t>
  </si>
  <si>
    <t>mqyBtQxuT-E</t>
  </si>
  <si>
    <t>2021 03 29</t>
  </si>
  <si>
    <t>https://youtu.be/ROXcnosZX-k</t>
  </si>
  <si>
    <t>Nathan Isaac   High Strangeness In The Penny Royal</t>
  </si>
  <si>
    <t>Sign up for THC+ to hear full 2 hour episodes: TheHighersideChats.com/plus-membership
Eureka! Nathan Isaac, the creator of The Penny Royal Podcast joins THC to talk about the wide variety of unique paranormal stories, occult activity, &amp; conspiratorial intrigue going on in this small pocket of rural Kentucky.
Check out Season 1 of the Penny Royal podcast at the link above, or just dive straight into their Patreon offerings.</t>
  </si>
  <si>
    <t>ROXcnosZX-k</t>
  </si>
  <si>
    <t>2021 03 19</t>
  </si>
  <si>
    <t>https://youtu.be/wXInIsxoABs</t>
  </si>
  <si>
    <t>Chris Knowles   Lucifer’s Technologies &amp; The Mk Ultra-terrestrials</t>
  </si>
  <si>
    <t>The great synchromystic sage of the Secret Sun blog, Chris Knowles, joins THC for his 9th time.
Chris has just released a great new collection of the best of the best from the Secret Sun called The Endless American Midnight.
Also, check out his great 2019 novel, He Will Live Up In The Sky.
Finally, let it be known that the Secret Sun Institute of Advanced Synchromysticism is now open as well!</t>
  </si>
  <si>
    <t>wXInIsxoABs</t>
  </si>
  <si>
    <t>2021 03 12</t>
  </si>
  <si>
    <t>https://youtu.be/A4KIK1Wy1M8</t>
  </si>
  <si>
    <t>Dave Zed   Dark Projects, Portal Openings, &amp; Horseshoe Crab Blood</t>
  </si>
  <si>
    <t>Sign up for Plus, hear the full 2 hour episodes, and join the THC inner circle: thehighersidechats.com/plus-membership
Dave Zed of the Generation Zed Podcast joins THC to talk about his ongoing coverage of deep state projects, secret operations, &amp; his journalistic attempts to corroborate the wildest claims of the various whistleblowers we’ve seen emerge from these places over the years.</t>
  </si>
  <si>
    <t>A4KIK1Wy1M8</t>
  </si>
  <si>
    <t>2021 02 15</t>
  </si>
  <si>
    <t>https://youtu.be/RxUHuPWbAas</t>
  </si>
  <si>
    <t>Ari Asulin   The Electric Universe, Pyramid Portals, &amp; Our Martian Overlords</t>
  </si>
  <si>
    <t>***THC has emerged from another month long YouTube timeout due to "inappropriate content" but I've released several great episodes despite this that you might have missed. We know this is going to continue to happen so you really should be listening to THC via any podcasting app or TheHighersideChats.com 
Going forward I will upload the *least* controversial episodes on the THC YT Channel, but you will be missing many of my best interviews without accessing THC through a different platform.
Please consider becoming a Plus Member for the *best* experience and full two hour episodes, but at least listen to the free first hour anywhere else. Thanks!***
Cruising around the internet late one night, I found Ari Asulin’s ParadigmThreat.net and was not only impressed with the various themes he pulls together in a fun and epic reconstruction of the human story, but was also taken back to the earlier days of not only the internet but also of conspiracy culture. Where we weren’t so entrenched in politics, and had room for the sort of work Ari is doing. He was accommodating enough to give THC his first interview, and I hope you enjoy it.</t>
  </si>
  <si>
    <t>RxUHuPWbAas</t>
  </si>
  <si>
    <t>https://youtu.be/scn0HXAoLUs</t>
  </si>
  <si>
    <t>Adam Curry   No Agenda, Podcasting 2.0, &amp; The Kraken</t>
  </si>
  <si>
    <t>***THC has emerged from a month long YouTube timeout due to "inappropriate content." We know this is going to continue to happen. You really should be listening to THC via a podcasting app or TheHighersideChats.com 
I will continue to upload the least controversial episodes on the THC YT Channel, but you will be missing many of my best interviews without accessing THC through a different platform. 
Please consider becoming a Plus Member for the best experience, but at least listen to the free first hour anywhere else. Thanks!***
The Podfather himself, Adam Curry, joins THC to talk about the No Agenda Show, subverting censorship, the madness of our times, &amp; most importantly: Podcasting 2.0.
Not only was Adam at ground zero for podcasting as we know it, but now he’s paving the way to decentralize the podcast index, &amp; implement many new features for both podcasters &amp; listeners alike. We will overcome!
Please make sure all your favorite hosts and podcasting apps are aware of the new decentralized, uncorporatized, PodcastIndex.org and think about how you might be able to help make the world of podcasting better.</t>
  </si>
  <si>
    <t>scn0HXAoLUs</t>
  </si>
  <si>
    <t>2021 01 10</t>
  </si>
  <si>
    <t>https://youtu.be/Vy1wINvqgUE</t>
  </si>
  <si>
    <t>Isaac Weishaupt   Aliens, Demons, Disclosure, &amp; The Occult</t>
  </si>
  <si>
    <t>Friend and returning guest Issac Weishaupt joins THC to talk about aliens, demons, hollywood, secret agendas, gnosticism, &amp; his new book: Aliens, UFOs, &amp; The Occult: Use Your Illusion I 
Check out his work &amp; podcast @ illuminatiwatcher.com</t>
  </si>
  <si>
    <t>Vy1wINvqgUE</t>
  </si>
  <si>
    <t>2021 01 07</t>
  </si>
  <si>
    <t>https://youtu.be/P0fQ7BLddhE</t>
  </si>
  <si>
    <t>Gordon White   Mythic Time, Actionable Intelligence, &amp; The Anti-Life Archon</t>
  </si>
  <si>
    <t>Our good pal and go-to magician, Gordon White, joins us for lucky number 13 and breaks in the New Year with just the right tone and message.
Check out his podcast, as well as his rich and robust magic school at RuneSoup.com</t>
  </si>
  <si>
    <t>P0fQ7BLddhE</t>
  </si>
  <si>
    <t>2020 12 27</t>
  </si>
  <si>
    <t>https://youtu.be/kQmK3jU-fmE</t>
  </si>
  <si>
    <t>Sofia Smallstorm   Secret Agendas, Oxidative Stress, &amp; Holistic Health</t>
  </si>
  <si>
    <t>Closing out the year is the return of one of the soundest sages of Southern California, the great Sofia Smallstorm. She’s always had a good handle on health, medicine, consciousness, &amp; the many things in this slice of the pie that one would find most useful in their 2020 navigation. Today, she returns to remind us of what we’ve forgotten, and school us on the latest avenues of her vast and multidisciplinary research.
Check out her blog AboutTheSky.com and her store AvatarProducts.com for more.</t>
  </si>
  <si>
    <t>kQmK3jU-fmE</t>
  </si>
  <si>
    <t>2020 12 24</t>
  </si>
  <si>
    <t>https://youtu.be/yDJMIWVgmJI</t>
  </si>
  <si>
    <t>Alison McDowell   Human Capital Markets, Predatory Philanthropy, &amp; The Gamified World</t>
  </si>
  <si>
    <t>Alison McDowell is a mother and dedicated researcher studying the working parts of the World Economic Forum’s declared “Fourth Industrial Revolution” and the global takeover of industries and public policies by the central banks, multinational corporations, big tech technocrats and billionaire funded foundations.
Follow Alison’s work at Wrench In The Gears &amp; watch her recent presentations:
–Biometric Health Passports And The Panopticon
–Level Up: Life In A Post-Pandemic Video Game</t>
  </si>
  <si>
    <t>yDJMIWVgmJI</t>
  </si>
  <si>
    <t>https://youtu.be/k9nH1YSg6Pg</t>
  </si>
  <si>
    <t>Lynne McTaggart   Intention Studies, Mind Magic, &amp; The Power of Eight</t>
  </si>
  <si>
    <t>Lynne McTaggart is an award-winning journalist and the author of seven books, including the worldwide international bestsellers The Power of Eight, The Field, The Intention Experiment and The Bond, all considered seminal books of the New Science and now translated into some 30 languages. She’s consistently voted one of the world’s top 100 spiritual leaders for her ground-breaking work with consciousness and the power of intention. Lynne is known for the quality of her writing and in-depth research, her inspirational speaking style and her uncompromising role as New Thought leader and spiritual change agent.
Also, check out GetWell.Solutions for more alternative health treatments proven to work &amp; Lynne’s long-running What Doctors Don’t Tell You Magazine.</t>
  </si>
  <si>
    <t>k9nH1YSg6Pg</t>
  </si>
  <si>
    <t>2020 12 09</t>
  </si>
  <si>
    <t>https://youtu.be/AFkSqv7jxoM</t>
  </si>
  <si>
    <t>Chris Bledsoe   Entity Encounters, The Invisible College, &amp; The Lady</t>
  </si>
  <si>
    <t>On January 8th 2007, Chris Bledsoe Sr. came face to face with extraterrestrial beings and had missing time.
While on the banks of the Cape Fear River, Chris, his son Chris Jr. and three of his subcontractors experienced an array of unexplained phenomena, leading them to believe this was the end of the world.
MUFON sent their highest trained team to investigate the encounter, only to attempt to debunk and ridicule the Bledsoe family. Their experience was featured on the Discovery Channel’s 2008 series UFOs Over Earth: The Fayetteville Incident.
This was just the start though, Chris (and his family) have experienced a cornucopia of strange things since that original encounter, including a visitation and prophetic vision from a being he refers to as “The Lady.”
Multiple three letter agencies have been involved with the Bledsoe case, bringing increased attention and mystery to this ever evolving story. He’s also working closely with previous guest, Diana Pasulka.
Chris currently lives in North Carolina with his wife Yvonne and their four adult children residing nearby. He enjoys building projects, gardening, being in service to others utilizing his healing gifts, and traveling with his wife.</t>
  </si>
  <si>
    <t>AFkSqv7jxoM</t>
  </si>
  <si>
    <t>2020 12 02</t>
  </si>
  <si>
    <t>https://youtu.be/BiFemgBOG8U</t>
  </si>
  <si>
    <t>Nora Gedgaudas   Our Sickness Causing System, Health Optimization, &amp; The Primalgenic Plan</t>
  </si>
  <si>
    <t>Nora Gedgaudas is a widely recognized expert on what is popularly referred to as the “Paleo diet”. She is the author of the international best-selling book, Primal Body, Primal Mind: Beyond the Paleo Diet for Total Health and A Longer Life. She is also the author of the best selling ebook: Rethinking Fatigue: What Your Adrenals Are Really Telling You and What You Can Do About It.
Nora is an experienced nutritional consultant, speaker and educator, widely interviewed on national and international radio, popular podcasts, online summits, television and film. Her own popular podcasts are widely listened to on iTunes and are available for free download. She maintains a private practice in Portland, Oregon as both a Board-Certified nutritional consultant and a Board-Certified clinical Neurofeedback Specialist. Her latest book Primal Fat Burner was released in January 2017.
Use the coupon code primal for a free week of THC+.
Use the coupon code HIGHERSIDE30 for 30% off @ PrimalCourses.com
Some relevant and important posts of Nora's:
https://www.primalcourses.com/covid-19-news-august-13-2020/
Report: Face Masks: A Gold Standard For Protection?</t>
  </si>
  <si>
    <t>BiFemgBOG8U</t>
  </si>
  <si>
    <t>2020 11 20</t>
  </si>
  <si>
    <t>https://youtu.be/5rY02teLHJ0</t>
  </si>
  <si>
    <t>Derrick Broze   The Election Circus, Quarantine Camps, &amp; The Greater Reset</t>
  </si>
  <si>
    <t>Derrick is the founder and CEO of The Conscious Resistance Network, a place to find many films, interviews, articles and more to stay informed with the machinations of the Predator Class and the news you aren’t getting from the Big Machine.</t>
  </si>
  <si>
    <t>5rY02teLHJ0</t>
  </si>
  <si>
    <t>2020 11 17</t>
  </si>
  <si>
    <t>https://youtu.be/iGT1ry01WC8</t>
  </si>
  <si>
    <t>Chad Stuemke   Esoteric Architecture, Stargate Detroit, &amp; The Great Lakes Triangle</t>
  </si>
  <si>
    <t>Chad Stuemke is an esoteric author, research &amp; knowledge seeker. Chad’s investigations range from searching out the secrets of ancient civilizations and their hidden archaeology to probing the present for answers in regards to U.F.O.’s, stargates, symbolism, spirituality, and humanities greater potentials.
He is the author of Stargate Detroit | Transcending the Gateways to Freedom &amp; The Mystical Mitten | Michigan’s Stargates, Temples and Sacred Mounds of Transformation
More of his work can be found @ chadstuemke.com</t>
  </si>
  <si>
    <t>iGT1ry01WC8</t>
  </si>
  <si>
    <t>2020 11 12</t>
  </si>
  <si>
    <t>https://youtu.be/9cNAV3Z-8iQ</t>
  </si>
  <si>
    <t>Doug Lindamood   Factory Farms Vs. Regenerative Agriculture &amp; The SonRise Ranch Way</t>
  </si>
  <si>
    <t>Doug Lindamood is the proprietor of SonRise Ranch,  an all natural, regenerative, non-industrial, non-chemical, non-government subsidy funded family farm in Southern California.
They grow and sell, by the pound Grass-fed and Grass-finished Beef that never eat grain. In addition, they also raise humanely treated, antibiotic free, organic fed (no SOY, no GMOs) Pork and truly free-range Chicken.
Doug and SonRise Ranch are deeply committed to the principles of small farming and regenerative agriculture.
Their patrons and THC listeners alike, are encouraged to become involved in their local agriculture community, to seek knowledge about proper farming and Ranching techniques, to find and know their local farmer and to stop falling prey to the Chemical-Industrial-Government complex poisoning our food, bodies and ecosystems.
To purchase from SonRise Ranch, if you’re in the Southern California area please click here!</t>
  </si>
  <si>
    <t>9cNAV3Z-8iQ</t>
  </si>
  <si>
    <t>2020 11 06</t>
  </si>
  <si>
    <t>https://youtu.be/samQJW2eLNw</t>
  </si>
  <si>
    <t>Chris Emmons   ORMUS, M-State Elements, Alchemy, &amp; You</t>
  </si>
  <si>
    <t>Chris Emmons is a pharmacist who during 2004 began supplementing with Ormus and sharing it with her pets, and plants. She observed the most wonderful improvement to health and state of being. This she also saw in her companion bird, houseplants and trail horse. Ms Emmons researched Ormus &amp; was mentored by ORMUS researchers who taught her methods of its collection. Feeling tremendous Gratitude, she remains available to help others learn about Ormus and how to collect it. Chris has said that she is here -if only for the one reason.
Chris was asked to write a book describing Ormus and processes of its collection. That book is Ormus Modern Day Alchemy. It has become the standard for Ormus seekers and the Ormus collecting community. It contains Timeless information ….never out of date and available at OrmusBook.com, EmmonsEssentialEssence.com, and Amazon.
Chris began the fellowship of Ormus Groups where seasoned and newcomers alike can come together for sharing and learning.
Visit EmmonsEssentialEssence.com for Ormus information; Get the Ormus Modern Day Alchemy book, Order Emmons Ormus products and Join Facebook page: Ormus-a page for beginners where All questions have merit. When you are ready, begin collecting Ormus yourself.
Chris asks that you Learn much &amp; Share Ormus information with others.
EmmonsEssentialEssence.com
OrmusBook.com
Faceics.com
OrmusGroups.com
https://emmonsessentialessence.com/part-nine – (Chris’ show notes.)</t>
  </si>
  <si>
    <t>samQJW2eLNw</t>
  </si>
  <si>
    <t>2020 10 28</t>
  </si>
  <si>
    <t>https://youtu.be/dJdOOKTwpQM</t>
  </si>
  <si>
    <t>Matthew LaCroix   Suppressed History, Anunnaki Engineering, &amp; The Eagle Serpent Divide</t>
  </si>
  <si>
    <t>Matthew LaCroix is a passionate writer and researcher who grew up in the outdoors of northern New England. From the secrets of ancient history to the nature of reality and the ancient gods of the past, no stone is left unturned in his endless pursuit of the truth. Matthew's main goal as a writer and researcher is to objectively study the evidence from history, and then formulate logical conclusions to help answer some of our most difficult questions.
He's the author of:
The Stage of Time: Secrets of the Past, the Nature of Reality, and the Ancient Gods of History
The Illusion of Us: The Suppression and Evolution of Human Consciousness
Much more great stuff can be found on his website The Stage of Time.</t>
  </si>
  <si>
    <t>dJdOOKTwpQM</t>
  </si>
  <si>
    <t>2020 10 20</t>
  </si>
  <si>
    <t>https://youtu.be/N7FxuAQOL10</t>
  </si>
  <si>
    <t>Deborah Tavares   Weather Weapons, Resource Restrictions, &amp; The Control Agenda</t>
  </si>
  <si>
    <t>Today we’re joined by the passionate researcher and activist, Deborah Tavares of StopTheCrime.net.
Deborah is a 3rd generation land developer of residential construction and has been self‐employed in a family operated business for over 30 years. She specialized in land feasibility studies, acquisitions and building permit processes, including required Environmental Impact Reports (EIR), along with furnishing Department of Real Estate (DRE) subdivision requirements and the entire construction build‐out to completion.
It was during this process that the restrictions of property rights became evident under the creeping constraints of the United
Nation’s AGENDA 21, through land use limitations, restrictions, regulations, fees and increased liability exposures.
Deborah is spreading the word, exposing the connections between mysterious global trends of man‐made and corporate/military controlled technologies, weaponized frequencies, the falsified science of the “global warming” movement, and other major programs intended to cause damage to health and reduce the population and to eliminate freedom for all people for all time.</t>
  </si>
  <si>
    <t>N7FxuAQOL10</t>
  </si>
  <si>
    <t>2020 10 17</t>
  </si>
  <si>
    <t>https://youtu.be/_5V_1lfYWPg</t>
  </si>
  <si>
    <t>Dr. Jack Hunter   Greening The Paranormal, Animism, &amp; Foreign Intelligence</t>
  </si>
  <si>
    <t>Dr. Jack Hunter is an anthropologist exploring the borderlands of consciousness, religion, ecology and the paranormal. He lives in the hills of Mid-Wales with his family. He is a tutor with the Sophia Centre for the Study of Cosmology in Culture, University of Wales Trinity Saint David, and teaches on the MA in Cultural Astronomy and Astrology. He is also an Access to Higher Education lecturer in the Humanities and Social Sciences at Newtown College.
He’s the author of titles like:
Manifesting Spirits: an ethnographic study of a contemporary trance mediumship development circle in suburban Bristol.
Spirits, Gods and Magic: an introduction to the anthropology of the supernatural.
Greening the Paranormal: exploring parallels between anomalistics (the study of the paranormal in all its guises, incorporating parapsychology, paranthropology, cryptozoology, religious studies, and so on), and ecology.
Engaging the Anomalous: a collection of essays written by Jack Hunter between 2010-17. Together, the essays push toward the development of a non-reductive, participatory and experiential anthropology of the paranormal.</t>
  </si>
  <si>
    <t>_5V_1lfYWPg</t>
  </si>
  <si>
    <t>2020 10 11</t>
  </si>
  <si>
    <t>https://youtu.be/TyYhcdgBTIc</t>
  </si>
  <si>
    <t>Jared Murphy   Advanced Ancestors, Hidden History, &amp; Megalithic Mysteries</t>
  </si>
  <si>
    <t>Self-experimenter and field researcher of ancient technologies and lost history, Jared Murphy has traveled the world searching for evidence of advanced ancestors and high technology. What he's found is laid out in a great new book from Paranoia Publishing, It's Not Aliens, Worse, It's Us.
Check out his YT channel: https://www.youtube.com/channel/UCehpKxBWeSJ4qbA7fFh8-Gg/about</t>
  </si>
  <si>
    <t>TyYhcdgBTIc</t>
  </si>
  <si>
    <t>2020 10 06</t>
  </si>
  <si>
    <t>https://youtu.be/haP8A4H9164</t>
  </si>
  <si>
    <t>Zachary K. Hubbard   Number Games  9 11 to Coronavirus</t>
  </si>
  <si>
    <t>Zachary K. Hubbard is an elementary school teacher, who since 2013 has been educating about Gematria, the ancient and occult practice of coding number into words. This code of Gematria is used every single day by mainstream media and governments to contrive news and with it, agendas that shape the world we live in.
His inspiration to learn this code came on September 11, 2001, when as a freshman in college, he witnessed the biggest lie ever told, and he promised himself that he would expose the lie for what it is, and those responsible. Since 2013, he has not only been helping people see through mainstream propaganda, but he has also been helping them win considerable sums of money in the world of sports and stocks, because as he has proven, those things are rigged by the Gematria code, no different than the news, and they are all being contrived together, and all by the same entity.
As he’d tell you, it is no coincidence that after 9/11 and the Patriot ACT came the emergence of the New England Patriots, led by Tom Brady, a man who runs a 40 yard dash slower than most grandmothers. To date, he has authored two books, Letters &amp; Numbers (2018), and Number Games, 9/11 to Coronavirus (2020). He has also created over 10,000 YouTube videos on the subject and over 30,000 blog posts, many of which have been censored by Google and Big Tech.
His Website: gematriaeffect.news
His YouTube channel: youtube.com/channel/UCJ-Af2Dw5kFWvcfD_cLWwHw
His Patreon: patreon.com/zacharykhubbard</t>
  </si>
  <si>
    <t>haP8A4H9164</t>
  </si>
  <si>
    <t>2020 09 29</t>
  </si>
  <si>
    <t>https://youtu.be/bwuxKK-kRhQ</t>
  </si>
  <si>
    <t>Grant Cameron   Ufology, Consciousness &amp; The Alien Apports</t>
  </si>
  <si>
    <t>Grant Cameron is the recipient of the Leeds Conference International Researcher of the Year and the UFO Congress Researcher of the Year. He became involved in Ufology as the Vietnam War ended in May 1975 with personal sightings of a UFO type object which locally became known as Charlie Red Star.
These sightings led to a decade of research into the early work done by the Canadian government into the flying saucer phenomena. From here Cameron proceeded to do almost three decades of research into the role of the President of the United States in the UFO mystery. Most of that research is found on his website: BeyondPresidentialUFO.com
After experiencing a mental download event on February 26, 2012 Cameron turned his research interests away from “nuts and bolts” research to the role of consciousness in the UFO phenomena.
Check out his Amazon Author page &amp; YouTube Channel for more.</t>
  </si>
  <si>
    <t>bwuxKK-kRhQ</t>
  </si>
  <si>
    <t>2020 09 22</t>
  </si>
  <si>
    <t>https://youtu.be/lGNL3Ov5QTs</t>
  </si>
  <si>
    <t>Michael Wann   Culture Creation Rituals, Hijacking Reality, &amp; The Saturnian Scheme</t>
  </si>
  <si>
    <t>Our old pal Michael Wann of Susquehanna Alchemy returns to THC to talk about his most recent rabbit hole of synchronistic connections, power players, and conspiratorial events. Definitely follow along with the slides he provided if you’d like to get a better idea of the big picture:
https://www.thehighersidechats.com/michael-wann-culture-creation-rituals-hijacking-reality-the-saturnian-scheme/</t>
  </si>
  <si>
    <t>lGNL3Ov5QTs</t>
  </si>
  <si>
    <t>2020 09 17</t>
  </si>
  <si>
    <t>https://youtu.be/1oYqjhRL29s</t>
  </si>
  <si>
    <t>Phoenix Aurelius   Personal Mastery, The Unseen Realms, &amp; Fungi</t>
  </si>
  <si>
    <t>Returning guest Phoenix Aurelius is a self-taught spagyrist who has been practicing and teaching the alchemical arts since 2005. His work focuses on reconstructing Spagyric theory, philosophy, practice, &amp; pharmacopeia for the 21st century at the Phoenix Aurelius Research Academy.
Phoenix’s website: phoenixaurelius.org
Use the coupon code Higherside for 30% off anything in the Apothecary.</t>
  </si>
  <si>
    <t>1oYqjhRL29s</t>
  </si>
  <si>
    <t>2020 09 06</t>
  </si>
  <si>
    <t>https://youtu.be/AVCrNUFusr0</t>
  </si>
  <si>
    <t>Whitney Webb   The CTI League, The Maxwell Sisters, &amp; Israeli Intelligence</t>
  </si>
  <si>
    <t>Returning guest, Whitney Webb, is an independent journalist investigating some of the deepest, darkest rabbitholes there are. She  is currently a staff writer for the Last American Vagabond, and previously wrote for MintPress News and Ben Swann's Truth In Media. Whitney is also the very deserving 2019 winner of the Serena Shim Award for Uncompromised Integrity in Journalism. And has launched a great new website recently @ UnlimitedHangout.com
Whitney's links
Twitter: @_whitneywebb
Unlimited Hangout: unlimitedhangout.com
The Last American Vagabond: thelastamericanvagabond.com</t>
  </si>
  <si>
    <t>AVCrNUFusr0</t>
  </si>
  <si>
    <t>2020 09 03</t>
  </si>
  <si>
    <t>https://youtu.be/sBHJSexvkBY</t>
  </si>
  <si>
    <t>Sylvie Ivanova   Alexander Paramanov, The Parasites, &amp; The Prophecies</t>
  </si>
  <si>
    <t>Our old friend Sylvie Ivanova of the New Earth YouTube Channel &amp; Megaliths.org returns to talk about provocative prophecies, the Parasite’s takeover, hidden history, &amp; the emergence of an interesting character in Russia named Alexander Paramanov.
Sylvie’s YouTube Channel: https://www.youtube.com/user/everhungriescatgang
Sylvie’s site: http://megaliths.org</t>
  </si>
  <si>
    <t>sBHJSexvkBY</t>
  </si>
  <si>
    <t>2020 08 30</t>
  </si>
  <si>
    <t>https://youtu.be/qFxiTsYYOVo</t>
  </si>
  <si>
    <t>Joint Session Bonus Show   August 2020</t>
  </si>
  <si>
    <t>Welcome to the first re-imagined monthly Joint Session, initially called that b/c of the sit down between host and audience, but now referring to audience derived content that is gone over in these casual bonus episodes.
It's a show made up of: Messages left in the Joint Session forum thread, questions left in the Q&amp;A forum thread, &amp; we go through some of the harshest comments &amp; 1 star reviews that THC has gotten lately.
Jump in the forum if you'd like to contribute a weird experience, personal theory, or spill the tea on some local conspiracy for the next one: TheHighersideForum.com
Thanks to Sytholab for the closing track!</t>
  </si>
  <si>
    <t>qFxiTsYYOVo</t>
  </si>
  <si>
    <t>2020 08 26</t>
  </si>
  <si>
    <t>https://youtu.be/jIPKfgZyw3k</t>
  </si>
  <si>
    <t>Derrick Broze   Conscious Resistance, The Technocratic State, &amp; The Freedom Formula</t>
  </si>
  <si>
    <t>Derrick Broze is an activist, journalist, and the Founder and CEO of The Conscious Resistance Network, an independent media organization focused on empowering individuals through education, philosophy, &amp; community organizing.
Derrick is also involved with FreedomCells.org a great resource for finding like-minded people ion your area.
Get more Derrick Broze:
www.DerrickBroze.com
www.theconsciousresistance.com
www.theconsciousresistance.com/trojanhorse/ -The 5G Trojan Horse Documentary
www.theconsciousresistance.com/thefinders – Who Will Find What The Finders Hide Documentary</t>
  </si>
  <si>
    <t>jIPKfgZyw3k</t>
  </si>
  <si>
    <t>2020 08 21</t>
  </si>
  <si>
    <t>https://youtu.be/lXHFCS_8Ar0</t>
  </si>
  <si>
    <t>Sally Fallon Morell   The Industrialized Diet, Nourishing Traditions, &amp; The Contagion Myth</t>
  </si>
  <si>
    <t>Today’s guest, Sally Fallon Morell, is best known as the author of Nourishing Traditions: The Cookbook that Challenges Politically Correct Nutrition and the Diet Dictocrats. This well-researched, thought-provoking guide to traditional foods contains a startling message: animal fats and cholesterol are not villains but vital factors in the diet, necessary for normal growth, proper function of the brain and nervous system, protection from disease and optimum energy levels.
She’s also the founding President of the Weston A. Price Foundation, a nonprofit, tax-exempt charity founded in 1999 to disseminate the research of nutrition pioneer Dr. Weston Price, whose studies of isolated nonindustrialized peoples established the parameters of human health and determined the optimum characteristics of human diets. The Foundation is dedicated to restoring nutrient-dense foods to the human diet through education, research and activism.
Pre-order Sally’s upcoming book, The Contagion Myth: Why Viruses (including “Coronavirus”) Are Not the Cause of Disease, co-authored with Dr. Thomas S. Cowan.</t>
  </si>
  <si>
    <t>lXHFCS_8Ar0</t>
  </si>
  <si>
    <t>2020 08 19</t>
  </si>
  <si>
    <t>https://youtu.be/moAyHdeyg8M</t>
  </si>
  <si>
    <t>Chris Knowles   A Ritual Tour Of 2020, Ghislaine Maxwell’s Arrest, &amp; The New Cult Of State</t>
  </si>
  <si>
    <t>Hallelujah! The legendary Chris Knowles of the Secret Sun Blog joins THC for an 8th time!
Don’t sleep on He Will Live Up In The Sky, the novel any THC fan would love.</t>
  </si>
  <si>
    <t>moAyHdeyg8M</t>
  </si>
  <si>
    <t>2020 08 07</t>
  </si>
  <si>
    <t>https://youtu.be/ZstSJCSNt-I</t>
  </si>
  <si>
    <t>Dr. Angela J. Hattery &amp; Dr. Earl Smith   Policing Black Bodies, Prison Inc., &amp; The Poverty Trap</t>
  </si>
  <si>
    <t>Dr. Angela Hattery &amp; Dr. Earl Smith are award -winning professors and sociologists with over 30 years experience, and 13 books published. Together they have been researching and teaching about social inequalities for quite some time, and their vast knowledge and experience provides a set of critical lenses for interrogating, understanding and developing policy proposals to address our country’s most imperative and far-reaching social ills.
Check out their website for more: Smithandhattery.com</t>
  </si>
  <si>
    <t>ZstSJCSNt-I</t>
  </si>
  <si>
    <t>2020 08 06</t>
  </si>
  <si>
    <t>https://youtu.be/LfdBCH3lzTc</t>
  </si>
  <si>
    <t>Joshua Cutchin &amp; Timothy Renner   Bigfoot, High Strangeness, &amp; Odd Folklore</t>
  </si>
  <si>
    <t>Our returning pal, Joshua Cutchin brings along the co-author of his latest project, Timothy Renner of the Strange Familiars Podcast, to dive deep into said project: Where The Footprints End – High Strangeness &amp; the Bigfoot Phenomenon Vol 1. Folklore.
Get more from Josh @ www.joshuacutchin.com
Check out Tim’s podcast @ www.strangefamiliars.com</t>
  </si>
  <si>
    <t>LfdBCH3lzTc</t>
  </si>
  <si>
    <t>2020 07 25</t>
  </si>
  <si>
    <t>https://youtu.be/TWTxNlCHeUw</t>
  </si>
  <si>
    <t>Bruce Fenton   Exogenesis  Hybrid Humans, Ancient Aliens, &amp; The Mothership</t>
  </si>
  <si>
    <t>Bruce R. Fenton is a British multidisciplinary scientific researcher and media personality. Born in the historic English town of Cheltenham, England, he studied Information Systems at Anglia Ruskin University before working in global finance and real estate.
Fenton, is an explorer best known for his expeditions to megalithic constructions in the Ecuadorian Amazon jungle and ancient ruins in the Georgian Caucasus. His adventures have featured in the UK Telegraph &amp; Daily Mail newspapers as well as on the Science Channel.
Most recently he has made several appearances on the flagship History Channel show Ancient Aliens, featuring as a guest expert for seasons 14 &amp; 15. His thoughts and findings have been shared on dozens of radio shows around the world.
He has two books available for purchase, The Forgotten Exodus: The Into Africa Theory of Human Evolution (foreword by Graham Hancock) and Exogenesis: Hybrid Humans: A Scientific History of Extraterrestrial Genetic Manipulation (foreword by Erich von Daniken).
Check out his Amazon page, his documentary on the Skeptiko channel, &amp; follow him on Twitter @ExogenesisHH.</t>
  </si>
  <si>
    <t>TWTxNlCHeUw</t>
  </si>
  <si>
    <t>2020 07 15</t>
  </si>
  <si>
    <t>https://youtu.be/Jj9lA-YxVm0</t>
  </si>
  <si>
    <t>Phoenix Aurelius   Spagyrics, Practical Alchemy, &amp; Broken Beer</t>
  </si>
  <si>
    <t>Today's guest, Phoenix Aurelius, is a self-taught Spagyrist who has been practicing and teaching the Alchemical Arts &amp; Sciences since 2005. One of his highest stated goals is reconstructing Spagyric Theory, Philosophy, Practice, &amp; Pharmacopoeia for the 21st Century.
He runs the Phoenix Aurelius Research Academy, which offers courses, materials, and his handmade tinctures.  All can be found @ phoenixaurelius.org</t>
  </si>
  <si>
    <t>Jj9lA-YxVm0</t>
  </si>
  <si>
    <t>2020 07 09</t>
  </si>
  <si>
    <t>https://youtu.be/1LTsUbi4blw</t>
  </si>
  <si>
    <t>Angela J. Davis   Policing The Black Man, Arbitrary Justice, &amp; A Broken System</t>
  </si>
  <si>
    <t>Angela J. Davis, professor of law at AU’s Washington College of Law, is an expert in criminal law and procedure with a specific focus on prosecutorial power and racism in the criminal justice system. Davis previously served as director of the D.C. Public Defender Service, where she began as a staff attorney representing indigent juveniles and adults. She also served as executive director of the National Rainbow Coalition and is a former law clerk of the Honorable Theodore R. Newman, the former Chief Judge of the D.C. Court of Appeals.
Davis is the author of Arbitrary Justice: The Power of the American Prosecutor. She is also the editor or co-editor of Criminal Law, Trial Stories, the 6th edition of Basic Criminal Procedure, as well as the main topics of the day: Policing the Black Man: Arrest, Prosecution, and Imprisonment.</t>
  </si>
  <si>
    <t>1LTsUbi4blw</t>
  </si>
  <si>
    <t>2020 07 08</t>
  </si>
  <si>
    <t>https://youtu.be/RXjsw5Kustc</t>
  </si>
  <si>
    <t>Kerry Rhodes &amp; Farzin Toussi   The Medicine  Ayahuasca, Spirit Contact, &amp; Shamanic Healing</t>
  </si>
  <si>
    <t>Today we’re talking about a new documentary called The Medicine, which chronicles the entire journey of a true Amazonian ayahuasca retreat, with a level of detail I’ve yet to see anywhere else. The film follows former NFL safety, Kerry Rhodes, and actress, AnnaLyne McCord, as they both seek out shamanic healing for their own reasons.
Having spent many years in the NFL, Kerry’s concerns over CTE and lasting brain damage lead him to seek out the special brew, while AnnaLyne looks to heal from sexual trauma she experienced in her past.
For our interview we spend an hour with Kerry, followed by an hour with the film’s director Farzin Toussi. It’s everything you ever wanted to know about the journey, and more. Strap in.
Find The Medicine on all your major streaming platforms, or check the website for more details: themedicinedocumentary.com</t>
  </si>
  <si>
    <t>RXjsw5Kustc</t>
  </si>
  <si>
    <t>2020 07 01</t>
  </si>
  <si>
    <t>https://youtu.be/qkJ2uQSdCkI</t>
  </si>
  <si>
    <t>James Corbett   The Truth About Bill Gates, Police, &amp; The New Abnormal</t>
  </si>
  <si>
    <t>The great James Corbett of CorbettReport.com returns to THC to talk about his latest work and the latest goings on in this wacky world.
Watch his film, Who Is Bill Gates?: www.corbettreport.com/gates</t>
  </si>
  <si>
    <t>qkJ2uQSdCkI</t>
  </si>
  <si>
    <t>2020 06 26</t>
  </si>
  <si>
    <t>https://youtu.be/h-eAvVyFHUM</t>
  </si>
  <si>
    <t>Ras Ben   Yellow Fever &amp; The Cycles Of Time</t>
  </si>
  <si>
    <t>Some combination of intuition and ancestral advising led Ras Ben to investigate the Yellow Fever Pandemic that hit Philadelphia in 1793, and how closely it rhymes with the times today. What he found was eerily similar to the themes of today.
Follow his work @ RasBen.com
Watch his Yellow Fever Presentation @ youtube.com/watch?v=fRlFHHJ20Uw
Join the mass meditation events @ Unify.org</t>
  </si>
  <si>
    <t>h-eAvVyFHUM</t>
  </si>
  <si>
    <t>2020 06 19</t>
  </si>
  <si>
    <t>https://youtu.be/PFdm6VZHfrA</t>
  </si>
  <si>
    <t>Dr. Stuart Jeanne Bramhall   Systemic Injustice, Targeted Harassment, &amp; Expatriation</t>
  </si>
  <si>
    <t>Dr. Bramhall tells her tale in The Most Revolutionary Act: Memoir of an American Refugee which describes how FBI harassment led a 54 year old psychiatrist, single mother activist, to close her 25 year Seattle practice to begin a new life in New Zealand. It begins by describing the fifteen years of covert harassment she experienced when she used her financial and social position, as a doctor, to assist two former Black Panthers who had occupied an abandoned school to transform it into an African American Museum. What began as unrelenting phone harassment and illegal break-ins, progressed to six attempts on her life and an affair with an undercover agent who railroaded her into a psychiatric hospital.
Follow her blog: https://stuartbramhall.wordpress.com
Download her free e-book, 21st Century Revolution.</t>
  </si>
  <si>
    <t>PFdm6VZHfrA</t>
  </si>
  <si>
    <t>2020 06 10</t>
  </si>
  <si>
    <t>https://youtu.be/h8qLx7VV5gw</t>
  </si>
  <si>
    <t>Gary Lachman   Holy Russia, Rudolf Steiner, &amp; Cultural Spirits</t>
  </si>
  <si>
    <t>Gary Lachman is the author of twenty-one books on topics ranging from the evolution of consciousness to literary suicides, popular culture and the history of the occult. He has written a rock and roll memoir of the 1970s, biographies of Aleister Crowley, Rudolf Steiner, C. G. Jung, Helena Petrovna Blavatsky, Emanuel Swedenborg, P. D. Ouspensky, and Colin Wilson, histories of Hermeticism and the Western Inner Tradition, studies in existentialism and the philosophy of consciousness, and about the influence of esotericism on politics and society.
Today we talk mainly about his latest book, The Return of Holy Russia: Apocalyptic History, Mystical Awakening, and the Struggle for the Soul of the World.
Find Gary on Twitter @GaryLachman.</t>
  </si>
  <si>
    <t>h8qLx7VV5gw</t>
  </si>
  <si>
    <t>2020 05 30</t>
  </si>
  <si>
    <t>https://youtu.be/mLwdjSvDSe0</t>
  </si>
  <si>
    <t>Ice Age Farmer   Christian Westbrook   Rockefeller Food, AgTech, &amp; The Coming Food Supply Shortage</t>
  </si>
  <si>
    <t>Christian Westbrook AKA Ice Age Farmer, joins THC to talk all things food. He tells us about the history of Rockefeller food, the latest level-change to AgTech, &amp; the signs that let us know that there might be some major breaks in the food supply as a result of the COVID-19 response.
Links:
http://www.iceagefarmer.com
http://thevictoryseed.org/
https://www.localharvest.org</t>
  </si>
  <si>
    <t>mLwdjSvDSe0</t>
  </si>
  <si>
    <t>2020 05 22</t>
  </si>
  <si>
    <t>https://youtu.be/tx1kINSYBrQ</t>
  </si>
  <si>
    <t>William Brown   Quantum Biology, Viruses, Panspermia, &amp; Alien Engineered DNA</t>
  </si>
  <si>
    <t>If you're familiar with Nassim Haramein's Resonance Science Foundation, you might also be familiar with William Brown. William is a biophysicist and research scientist at the Resonance Science Foundation where he performs theoretical development and experimental research to better understand the physics of complex, self-organizing systems, particularly the biological system.
Today he drops in on THC to explain what's different about a quantum biology approach to health &amp; wellness, the diverse role of viruses in the larger world, panspermia, &amp; the clues he sees in our genetic code that speak to some potential alien tinkering.
Check out Torus Tech for their ongoing implementation of Nassim's work into real world technology.</t>
  </si>
  <si>
    <t>tx1kINSYBrQ</t>
  </si>
  <si>
    <t>2020 05 15</t>
  </si>
  <si>
    <t>https://youtu.be/VPx3ipASpg0</t>
  </si>
  <si>
    <t>Recluse   Strange Tales Of The Parapolitical</t>
  </si>
  <si>
    <t>Our old pal Recluse of the VISUP blog, joins THC on the release of his new book, Strange Tales Of The Parapolitical. We talk about elite families, shadowy organizations, private contractors, psychological operations, and how all these winding connections and unknown aspects of history play into our situation today. Fun.</t>
  </si>
  <si>
    <t>VPx3ipASpg0</t>
  </si>
  <si>
    <t>2020 05 07</t>
  </si>
  <si>
    <t>https://youtu.be/Y1Sh5KM6dQw</t>
  </si>
  <si>
    <t>Crrow   Corona World Order, Occult Agendas, &amp; The Sky Clock</t>
  </si>
  <si>
    <t>In these troubled times, it’s nice to hear a familiar voice. Thankfully, our old pal Crrow has a lot of thoughts on this current Corona World Order, space, natural systems, and the agenda to offer up shallow, empty replacements of what we already have.
Get more Crrow on his own podcast at https://www.crrow777radio.com</t>
  </si>
  <si>
    <t>Y1Sh5KM6dQw</t>
  </si>
  <si>
    <t>2020 05 01</t>
  </si>
  <si>
    <t>https://youtu.be/BsEcA3x6naE</t>
  </si>
  <si>
    <t>Dr. Steven Greer   Close Encounters Of The Fifth Kind  Contact Has Begun</t>
  </si>
  <si>
    <t>Steven Greer is a ufologist and retired traumatologist who founded the Center for the Study of Extraterrestrial Intelligence and the Disclosure Project, which seeks the disclosure of classified secret UFO information.
He joins THC to discuss his latest film: Close Encounters of the Fifth Kind: Contact Has Begun.</t>
  </si>
  <si>
    <t>BsEcA3x6naE</t>
  </si>
  <si>
    <t>2020 04 22</t>
  </si>
  <si>
    <t>https://youtu.be/nwPY1oeQj4s</t>
  </si>
  <si>
    <t>Del Bigtree   Coronavirus COVID-19, Chloroquine, Ventilators, &amp; Vaccines</t>
  </si>
  <si>
    <t>Del Bigtree is the high-energy host of The HighWire with Del Bigtree, Producer of Vaxxed: From Cover-Up To Catastrophe, &amp; former Emmy winning producer of The Doctors. Find him on Twitter @DelBigtree.
He joins THC to break down several important elements of the Coronavirus COVID-19 coverage they’ve been presenting on The Highwire in the last few weeks, and offer a more sober look at the data than your traditional nightly news is willing to give. Thank you Jesus.
You can also learn more about his very crucial and effective non-profit, ICAN: the Informed Consent Action Network @ ICanDecide.org</t>
  </si>
  <si>
    <t>nwPY1oeQj4s</t>
  </si>
  <si>
    <t>2020 04 20</t>
  </si>
  <si>
    <t>https://youtu.be/-ovICZkHibA</t>
  </si>
  <si>
    <t>Kosh   EVOs, Plasma Energy, UFOs, &amp; The SAFIRE Project</t>
  </si>
  <si>
    <t>Today we are joined for a massive 3 hour interview by an anonymous guest going by the name of Kosh. I was put in contact with Kosh by Richard Dolan after asking him for more insight into plasma-based energy, plasma-based life, etc.
It turns out, Kosh has been studying cold fusion and exotic energy technologies for the past 15 years, and UFOs even longer, and thankfully he’s willing to share the deep research he’s done with us on THC.
Check out more for the SAFIRE Project here: https://www.safireproject.com.</t>
  </si>
  <si>
    <t>-ovICZkHibA</t>
  </si>
  <si>
    <t>2020 04 16</t>
  </si>
  <si>
    <t>https://youtu.be/MWQU3S23zmo</t>
  </si>
  <si>
    <t>Dr. Andrew Kaufman   Schizophrenia, The COVID-19 Coronavirus, &amp; Exosomes</t>
  </si>
  <si>
    <t>THC welcomes Dr. Andrew Kaufman to breakdown some really interesting health &amp; wellness information, as well as some super valuable insight into the COVID-19 coronavirus situation. Dr. Kaufman primarily works in forensic psychiatry, but has an impressive wide-ranging medical background and education; including a bachelor of science in molecular biology, a physicians Assistant certification, a Doctor of Medicine, and was even a Teaching Assistant in the Molecular Biology Lab at MIT.
Check out Dr. Kaufman’s new website here: www.andrewkaufmanmd.com and his FB page.
Follow this up with Dr. Kaufman’s great presentation showing the obviously similarities between exosomes and COVID-19 under the microscope.
Check out Dr. Kaufman’s great YouTube channel for more.</t>
  </si>
  <si>
    <t>MWQU3S23zmo</t>
  </si>
  <si>
    <t>2020 04 14</t>
  </si>
  <si>
    <t>https://youtu.be/9gFdPSgHxfQ</t>
  </si>
  <si>
    <t>John Klyczek   School World Order, Edu-Conditioning, &amp; The Technocracy</t>
  </si>
  <si>
    <t>This was recorded just before the COVID-19 chaos, but it’s even more relevant in its wake.
We’re joined by John Klyczek, author of School World Order: The Technocratic Globalization of Corporatized Education. He has an MA in English and has taught college rhetoric and research argumentation for over eight years. His literary scholarship concentrates on the history of global eugenics and Aldous Huxley’s dystopic novel, Brave New World. He is also the Director of Writing and Editing at Black Freighter Productions (BFP) Books. In addition, Klyczek holds a black belt in classical tae kwon do, and he is a certified kickboxing instructor under the international Muay Thai Boxing Association.
Read his COVID-19 Addendum: https://www.opednews.com/articles/COVID19-Distance-Learning-by-John-Klyczek-Bureaucracy_Corporations_Covid-19_Learning-200406-865.html
Learn more at: https://www.schoolworldorder.info/
Follow him on Twitter: https://twitter.com/ProfessorTaoist</t>
  </si>
  <si>
    <t>9gFdPSgHxfQ</t>
  </si>
  <si>
    <t>2020 04 07</t>
  </si>
  <si>
    <t>https://youtu.be/nO9L59qTRVw</t>
  </si>
  <si>
    <t>Nick Bryant   The Epstein Network Still At Large &amp; Seeking Justice For The Victims</t>
  </si>
  <si>
    <t>Journalist and justice-seeker, Nick Bryant is not only the famed author of The Franklin Scandal: A Story of Powerbrokers, Child Abuse &amp; Betrayal but he’s also the person responsible for getting Jeffrey Epstein’s Little Black Book out to the world.
He returns to THC to talk about his research into the larger Epstein Network, his frustrations with the injustice, how his network compared to the Franklin Scandal, &amp; more.
He also urges listeners to, at a minimum, sign his petition demanding justice for Epstein’s victims: Stop the cover-up. Demand justice for Jeffrey Epstein’s victims - https://www.change.org/p/the-american-people-justice-for-epstein-s-victims?utm_source=share_petition&amp;utm_medium=custom_url&amp;recruited_by_id=307c4620-105a-11e5-8f1b-d9047dcfd45d</t>
  </si>
  <si>
    <t>nO9L59qTRVw</t>
  </si>
  <si>
    <t>2020 04 04</t>
  </si>
  <si>
    <t>https://youtu.be/ihrs9S0EC54</t>
  </si>
  <si>
    <t>Richard Dolan   The UFO Disclosure Drip, Alien Contact, &amp; The National Security State</t>
  </si>
  <si>
    <t>It is a bit bittersweet to welcome Richard Dolan to THC with an interview that is releasing with a little extra delay due to how quickly the Coronavirus chaos jumped up to such an unprecedented place, but I’m also sure some of us are nostalgic for pre-corona conversation as well. It also puts his surveillance state comments in an interesting context, as we’re now even more dependent on these technologies to communicate in the wake of this current situation than ever before.
That said, Richard Dolan should be well-known to Ufology enthusiasts, as he’s one of the best personalities in the UFO space.
You can find his books at Richard Dolan Press and find his premium content at Richard Dolan Members. Richard is also active on Twitter @RichDolan.
I would also recommend Richard’s recent appearance on Skeptiko if you’re hungry for more.</t>
  </si>
  <si>
    <t>ihrs9S0EC54</t>
  </si>
  <si>
    <t>2020 03 27</t>
  </si>
  <si>
    <t>https://youtu.be/9YELLxBESfQ</t>
  </si>
  <si>
    <t>Allen Greenfield   The Secret Cipher Of The UFOnauts, Occult Alien Contact, &amp; Hellier</t>
  </si>
  <si>
    <t>Allen Greenfield is not only a 35 yrs veteran of Ufology and UFO investigative work, he's also been an occultist since 1960, and has practiced ceremonial magic almost as long. He also spent 2 decades climbing the ranks of the O.T.O. Only to leave the structured organization for a more independent and individualistic path to illumination.
He's also the author of Secret Cipher of the UFOnauts and Secret Rituals of the Men In Black. Two books he wrote in the 90's, but have now been reprinted as a single volume by Paranoia Publishing called The Complete Secret Cipher of the UFOnauts.
You might have seen Allen and his Secret Cipher featured in the popular paranormal series Hellier, where letters from a man seeking refuge from a group of little green goblins that were emerging from a cave to harass his family- sent the research team down a winding rabbithole of high strangeness.
Find Allen's other books, including God Never Does The Same Thing Twice, on his Amazon author page.</t>
  </si>
  <si>
    <t>9YELLxBESfQ</t>
  </si>
  <si>
    <t>2020 03 22</t>
  </si>
  <si>
    <t>https://youtu.be/vk6VvxphIV0</t>
  </si>
  <si>
    <t>Chris Knowles &amp; Gordon White   Coronavirus Chaos, Mr. Global, &amp; The Technocratic Plot</t>
  </si>
  <si>
    <t>Legends of THC lore come together for an emergency assembly of the highest order. I really wanted to talk to both Gordon and Chris about their thoughts on this sudden situation, and I'm glad we could all do it together.
Get more Gordon White: https://runesoup.com/
Get more Chris Knowles: https://secretsun.blogspot.com/
Stay safe out there, thanks for listening.</t>
  </si>
  <si>
    <t>vk6VvxphIV0</t>
  </si>
  <si>
    <t>2020 03 21</t>
  </si>
  <si>
    <t>https://youtu.be/sogu_sy6fLg</t>
  </si>
  <si>
    <t>Ras Ben   Global Resource Reset, Informed Intuition &amp; 5G Wellness 101</t>
  </si>
  <si>
    <t>The great natural mystic, crystal earthkeeper, celestial counselor, wellness provider, sacred timekeeper, and all around good time, Ras Ben rejoins THC for a 3rd time to talk about his latest work, 5G Wellness 101: Thriving In A 5G Environment With Crystals &amp; Sacred Stones in the wake of the Coronavirus chaos.
Check out his website RasBen.com for his other works like Great Mystery Philadelphia, Rocks of Ages, &amp; Free Your Mound and Your Mind Will Follow.
Watch his full 2020 Astrological Forecast here:  https://www.youtube.com/watch?v=2XAXNPsnLd4</t>
  </si>
  <si>
    <t>sogu_sy6fLg</t>
  </si>
  <si>
    <t>2020 03 19</t>
  </si>
  <si>
    <t>https://youtu.be/CJJ2PqR1nv8</t>
  </si>
  <si>
    <t>Greg Carlwood's Coronavirus Comments &amp; Concerns</t>
  </si>
  <si>
    <t>Just some thoughts from your humble stoner host about the range of things we're seeing in the wake of the coronavirus COVID-19 saga.</t>
  </si>
  <si>
    <t>CJJ2PqR1nv8</t>
  </si>
  <si>
    <t>2020 03 16</t>
  </si>
  <si>
    <t>https://youtu.be/1Xh1mGrX0_c</t>
  </si>
  <si>
    <t>Lon Milo DuQuette   Magick, Demons, Sex, &amp; The Infinite You</t>
  </si>
  <si>
    <t>Singer-songwriter, recording artist, and humorist, Lon Milo DuQuette is also the author of 19 critically acclaimed books (translated in 12 languages) on Magick and the Occult. Critics have called him one of the most respected and entertaining writers and lecturers in the field of the Western Mystery Traditions. Today he returns to THC on the heals of his latest release, Allow Me to Introduce: An Insider's Guide to the Occult.
Hear Lon Milo DuQuette's music on Spotify.</t>
  </si>
  <si>
    <t>1Xh1mGrX0_c</t>
  </si>
  <si>
    <t>2020 03 07</t>
  </si>
  <si>
    <t>https://youtu.be/F59oddZsaC8</t>
  </si>
  <si>
    <t>Anna Clark   The Flint Water Crisis, Engineered Inequality, &amp; America's Big Lead Problem</t>
  </si>
  <si>
    <t>Anna Clark is a journalist in Detroit. She’s the author of The Poisoned City: Flint’s Water and the American Urban Tragedy, named one of the year’s best books by the Washington Post, the San Francisco Chronicle, Kirkus, the New York Public Library, Audible, and others. It is the winner of the Hillman Prize for Book Journalism and the Rachel Carson Environment Book Award. She also edited A Detroit Anthology. Anna has been a Fulbright fellow in Nairobi, Kenya, and a Knight-Wallace journalism fellow at the University of Michigan.
Follow her on Twitter @annaleighclark
Her website is Annaclark.net</t>
  </si>
  <si>
    <t>F59oddZsaC8</t>
  </si>
  <si>
    <t>2020 02 28</t>
  </si>
  <si>
    <t>https://youtu.be/4fmTM_HiIZU</t>
  </si>
  <si>
    <t>Michael Wann   The Esoteric Kobe Bryant, Skull and Bones, &amp; Ritual Cycles</t>
  </si>
  <si>
    <t>Michael Wann is the man behind Susquehanna Alchemy and one of the best around when it comes to breaking down magic, ritual cycles, and the etheric pathways that drive reality. Today, he turns his attention to an eerie set of circumstances and esoteric connections that weave through several big stories of past and present, including the crash of Kobe Bryant. Follow him on Instagram for more great stuff.
Become a supporter of Michael on SubscribeStar and be entered to win a hand-crafted walking stick!
Follow along with the detailed slides Michael has provided at thehighersidechats.com</t>
  </si>
  <si>
    <t>4fmTM_HiIZU</t>
  </si>
  <si>
    <t>2020 02 25</t>
  </si>
  <si>
    <t>https://youtu.be/3S8pYWWp52I</t>
  </si>
  <si>
    <t>Dawn Lester &amp; David Parker   What Really Makes Us Ill, Germ Theory, &amp; The Four Factors</t>
  </si>
  <si>
    <t>With Coronavirus on the forefront of many minds, independent researchers Dawn Lester &amp; David Parker join THC to talk about their deep dive into the history of Western medicine, germ theory, viruses, and outbreaks. 
It was a long multi-year journey that has culminated in their great work, What Really Makes You Ill? Why Everything You Thought You Knew About Disease Is Wrong, a nearly 800 page detailed breakdown of everything they've found and the conclusions the data brought them to.
https://www.thehighersidechats.com/dawn-lester-david-parker-what-really-makes-us-ill-germ-theory-the-four-factors/</t>
  </si>
  <si>
    <t>3S8pYWWp52I</t>
  </si>
  <si>
    <t>2020 02 17</t>
  </si>
  <si>
    <t>https://youtu.be/k9dNH4tcNjU</t>
  </si>
  <si>
    <t>Jake Steiner   Ending Myopia, The Deceptive Eye Care Industry, &amp; Active Focus</t>
  </si>
  <si>
    <t>Jake Steiner is a man who began a journey to reverse his myopia over 20 years ago. It took a great deal of trial and error to apply the theoretical concepts found in clinical journals and peer reviewed studies, though he eventually managed to get back his natural 20/20 eyesight.
Over the years he has cataloged the many tools, resources, and experiences that made myopia recovery a reality. You can comb over all of this on his website, the best resource for such things @ EndMyopia.org</t>
  </si>
  <si>
    <t>k9dNH4tcNjU</t>
  </si>
  <si>
    <t>2020 02 13</t>
  </si>
  <si>
    <t>https://youtu.be/eS-c9WCV2zc</t>
  </si>
  <si>
    <t>Dr. Rick Strassman   DMT Beings, Prophetic State Contact, &amp; Theoneurology</t>
  </si>
  <si>
    <t>Rick Strassman, M.D., is Clinical Associate Professor of Psychiatry at the University of New Mexico School of Medicine.
After twenty years of intermission, Strassman was the first person in the United States to undertake human research with psychedelic, hallucinogenic, or entheogenic substances with his research on N,N-dimethyltryptamine. He is also the author of the well-known book DMT: The Spirit Molecule which summarizes his academic research into DMT, and experimental studies regarding the substance, and also includes his own reflections and conclusions based on this scientific research.
In his latest book, "DMT and The Soul of Prophecy" (Inner Traditions), he has developed a new top-down model of religious/prophetic experience, termed "theoneurology." This new model provides a theistic complement to that of the reigning materialistic bottom-up neurotheology.
He has also just completed a semi-autobiographical novel, Joseph Levy Escapes Death.
His website is www.rickstrassman.com</t>
  </si>
  <si>
    <t>eS-c9WCV2zc</t>
  </si>
  <si>
    <t>2020 02 06</t>
  </si>
  <si>
    <t>https://youtu.be/bEEqvW4dlNk</t>
  </si>
  <si>
    <t>Chris Knowles   He Will Live Up In The Sky, The Tangled Web, &amp; The Woke Virus</t>
  </si>
  <si>
    <t>THC fans should be well aquatinted with Chris Knowles by now, but he's the Synchromystic sage behind the ever-great Secret Sun Blog and the author of several books including:
-Our Gods Wear Spandex: The Secret History of Comic Book Heroes
-Secret History of Rock 'n' Roll: The Mysterious Roots of Modern Music
-The Complete X-Files: Behind the Series the Myths and the Movies
He joins us on the heels of his first novel, He Will Live Up In The Sky, a conspiratorial cornucopia of Higherside-themed goodness.
The culmination of years of research and experience, He Will Live Up in the Sky is a work of "nonfiction fiction." It guides the reader on a breathless primer through the very real spiderweb of intelligence agencies, organized crime, high technology and secret sects weaving in and out of nearly every aspect of our lives today.</t>
  </si>
  <si>
    <t>bEEqvW4dlNk</t>
  </si>
  <si>
    <t>2020 01 31</t>
  </si>
  <si>
    <t>https://youtu.be/d0pfclk62BQ</t>
  </si>
  <si>
    <t>Alex Chionetti   The Tayos Caves, Ancient Artifacts, &amp; The Inner Terrestrials</t>
  </si>
  <si>
    <t>Alex Chionetti is an award-winning journalist, explorer, and filmmaker. A consulting producer for several seasons of Ancient Aliens, his documentaries have been broadcast on Fox, NBC, A&amp;E, History Channel, and other international networks. Alex is also the discoverer of two lost cities in the Andean region and a member of the Explorers Club, he lives near New York City.
Alex joins THC to talk about his book, Mysteries Of The Tayos Caves: The Lost Civilizations Where The Andes Meet The Amazon, his personal explorations of the caves, the tales of other explorers, legends of the local tribes, and more.
Investigating the lost civilizations behind the Tayos treasures, Alex Chionetti, explores the possible connections to Atlantis, aliens, Ancient Astronauts, and the Hollow Earth theory; the caves’ links with hermetic societies; and claims of tunnel networks that extend thousands of miles through both American continents, from the Rocky Mountains to Patagonia. His work clearly shows that Earth’s ancient past has many secrets waiting to be uncovered.
Find Alex on Twitter @chiolombus57</t>
  </si>
  <si>
    <t>d0pfclk62BQ</t>
  </si>
  <si>
    <t>2020 01 27</t>
  </si>
  <si>
    <t>https://youtu.be/RKTXni-1mQw</t>
  </si>
  <si>
    <t>Phil Demers   Smooshi The Walrus, Marine Parks, &amp; Animal Intelligence</t>
  </si>
  <si>
    <t>Phil Demers is a former professional marine mammal trainer. He is best known for his relationship with a captive walrus named Smooshi that he imprinted on when she was young. Their relationship garnered the attention of  the mass media for its uniqueness.  Demers left his position citing allegations of negligent treatment of the animals and unhealthy conditions. Since that time, he has dedicated himself to the release of Smooshi the walrus, and defending himself against the relentless legal battle from his previous employer.
Find Phil on Twitter @WalrusWhisperer.
Contribute to the cause @ SaveSmooshi.com.</t>
  </si>
  <si>
    <t>RKTXni-1mQw</t>
  </si>
  <si>
    <t>2020 01 23</t>
  </si>
  <si>
    <t>https://youtu.be/N0Z-JZ0KEfE</t>
  </si>
  <si>
    <t>Jeane Manning &amp; Susan Manewich   Hidden Energy, Weird Science, &amp; The Rollout Strategy</t>
  </si>
  <si>
    <t>Killer show today!
Get their book Hidden Energy or check out their website, HiddenEnergy.org to learn more.
About our guests:
Jeane Manning is an author and journalist who came to the new energy inventions field with skepticism over 30 years ago. She was clearly impressed by what she saw, as she’s been focused on the subject ever since. Her previous works include:
–The Coming Energy Revolution: The Search for Free Energy
–Breakthrough Power: How Quantum-leap New Energy Inventions Can Transform Our World
–The Granite Man and the Butterfly
Find Jeane on Twitter @JeaneManning or Email her @ jeane@hiddenenergy.org
Susan A. Manewich is the President of New Energy Movement. Susan is experienced in the field of leadership development, organizational development, resonant technology and consciousness. She has co-authored work in Emotional Intelligence in Everyday Life (Psychology Press, NY 2006) and Applying Emotional Intelligence (Psychology Press, NY 2007). Susan enjoys nature and spending time learning about ancient cultures. Find Susan on Twitter @SusanManewich or Email Susan @ Susan@hiddenenergy.org</t>
  </si>
  <si>
    <t>N0Z-JZ0KEfE</t>
  </si>
  <si>
    <t>2020 01 18</t>
  </si>
  <si>
    <t>https://youtu.be/VGTiHYX-mNg</t>
  </si>
  <si>
    <t>Gordon White   Mutual Flourishing In 2020, Conspiracy Yoga, &amp; The Timeline</t>
  </si>
  <si>
    <t>You know him, you love him. The great Gordon Magic-makin White of RuneSoup returns to THC for the 11th time to discuss keeping our boats afloat amidst the rockiness that is our times, stretching out our conspiratorial ideas, &amp; how the models of Empire are sometimes harder to get past than one might expect.
Get more Gordon @ RuneSoup.com and find him on Twitter @Gordon_White.</t>
  </si>
  <si>
    <t>VGTiHYX-mNg</t>
  </si>
  <si>
    <t>2020 01 10</t>
  </si>
  <si>
    <t>https://youtu.be/WhCVdR1ENYE</t>
  </si>
  <si>
    <t>James DeMeo   Wilhelm Reich, Orgone Energy Devices, &amp; The Cosmic Ether</t>
  </si>
  <si>
    <t>James DeMeo has been investigating the work of the late Dr. Wilhelm Reich since 1970, and founded the Orgone Biophysical Research Laboratory in 1978. With cooperative assistance from a network of professionals and institutes supportive of Wilhelm Reich’s original discoveries, OBRL has grown to become one of the world’s primary centers for genuine and uncompromised research and educational programs focused upon Orgonomy, the science of orgone (life) energy functions in nature, as developed by Reich in the first half of the 20th Century.
James formally studied the Earth, Atmospheric, and Environmental Sciences at Florida International University and the University of Kansas, where he earned his PhD in 1986. At KU, he openly undertook the first graduate-level natural scientific research specifically focused upon Wilhelm Reich’s controversial discoveries, subjecting those ideas to rigorous testing, with positive verification of the original findings. DeMeo subsequently undertook drought-related field research in the arid American Southwest, Egypt, Israel, sub-Saharan Eritrea, and Namibia, Africa.
His published works include dozens or articles and papers as well as several books, like his newly expanded and revised edition of The Orgone Accumulator Handbook and his most recent release: The Dynamic Ether of Cosmic Space: Correcting A Major Error in Modern Science.
James’ website: http://www.orgonelab.org/</t>
  </si>
  <si>
    <t>WhCVdR1ENYE</t>
  </si>
  <si>
    <t>2020 01 01</t>
  </si>
  <si>
    <t>https://youtu.be/kHyHPbpzI2E</t>
  </si>
  <si>
    <t>Max Igan   Fabricated History, Tartaria, &amp; The Mud Flood Reset</t>
  </si>
  <si>
    <t>Max Igan is a musician, artist, and a very bright mind for our troubled times. Max’s ongoing work can be found at The CrowHouse. Be sure sure to tune into his podcast Surviving The Matrix too. He was first on THC in 2018, and has since become one of my favorite conspiratorial commentators.
Max’s website:  www.TheCrowhouse.com</t>
  </si>
  <si>
    <t>kHyHPbpzI2E</t>
  </si>
  <si>
    <t>2019 12 26</t>
  </si>
  <si>
    <t>https://youtu.be/h3jLomHTIBk</t>
  </si>
  <si>
    <t>Peter Moon   Ancient Secrets, Radu Cinamar, &amp; The Inner Earth Tunnels</t>
  </si>
  <si>
    <t>Peter Moon is the man behind Sky Books USA and a previous THC guest from way back in the day. He’s best known form his work with Preston Nichols and his books on The Montauk Project, but a close second would be the books from Radu Cinamar that he’s translated from Romanian that describe an ancient underground chamber of high technology found in a joint operation between the US and Romanian governments. This chamber is attached to several tunnels leading inside the earth and to places around the globe. Today we talk about the 5th book in the series: Inside The Earth: The Second Tunnel.</t>
  </si>
  <si>
    <t>h3jLomHTIBk</t>
  </si>
  <si>
    <t>2019 12 23</t>
  </si>
  <si>
    <t>https://youtu.be/xM12s2SsTeo</t>
  </si>
  <si>
    <t>Alan Stivelman   Witness Of Another World, Contact, &amp; The Inner Earth</t>
  </si>
  <si>
    <t>Witness of Another World is an intimate documentary that intends to unveil the mystery of a spectacular close encounter case witnessed by a lonely gaucho.
Filmmaker Alan Stivelman, moved by the story of Juan Pérez, decides to investigate more about the event that forced him to take refuge in the countryside for fear of contact with the phenomenon.
Dr. Jacques Vallée, a well-known scientist and researcher, participates in this documentary having met Juan more than thirty years ago. This is the only case in the history of ufology in which a witness has been studied several times during a period of 40 years, with his life and the impact of the experience documented fully.
Watch the film: WitnessOfAnotherWorld.com or find it for free, now on Amazon Prime.</t>
  </si>
  <si>
    <t>xM12s2SsTeo</t>
  </si>
  <si>
    <t>2019 12 18</t>
  </si>
  <si>
    <t>https://youtu.be/eop1-fiwFss</t>
  </si>
  <si>
    <t>Cory Daniel   Skinwalkers, De-Occulting Ritual Events &amp; Isaac Kappy</t>
  </si>
  <si>
    <t>You might remember Cory Daniel’s first appearance on THC, but if you missed it, Cory was raised with an occult context that would be foreign to many of us. Thus, the de-occulting of ritual events and elite shenanigans he routinely provides on his website, The Phoenix Enigma, and his YouTube channel of the same name, are exceptionally on point. Enjoy.
Support him on Patreon here:  https://www.patreon.com/Thephoenixenigma</t>
  </si>
  <si>
    <t>eop1-fiwFss</t>
  </si>
  <si>
    <t>2019 12 12</t>
  </si>
  <si>
    <t>https://youtu.be/vMBPBNcKFW4</t>
  </si>
  <si>
    <t>Sol Luckman   Potentiate Your DNA, Vaccine Damage, &amp; The Fragmentary Body</t>
  </si>
  <si>
    <t>Sol Luckman experienced debilitating effects from the vaccines recommended for international travel, and when he eventually hit a true depression point, was handed an energetic healing modality during a contact experience that he called Regenetics. As well as being an accomplished artist, he’s also authored several books including 2 on the Regentics process:
Conscious Healing: Book One on the Regenetics Method
Potentiate Your DNA: A Practical Guide to Healing &amp; Transformation with the Regenetics Method
You can also find his work on his websites CrowRising &amp; The Phoenix Center for Regenetics.</t>
  </si>
  <si>
    <t>vMBPBNcKFW4</t>
  </si>
  <si>
    <t>2019 11 30</t>
  </si>
  <si>
    <t>https://youtu.be/cCDgdPEiHfI</t>
  </si>
  <si>
    <t>Steven M. Druker   The Suppressed Science, Warnings, &amp; Risks Of GMO Food</t>
  </si>
  <si>
    <t>Happy Thanksgiving everybody! Today, Steven M. Druker assures you that all your worst fears about genetically engineered crops are warranted.
Steven M. Druker is a public interest attorney who, as executive director of the Alliance for Bio-Integrity, initiated a lawsuit that forced the FDA to divulge its files on genetically engineered foods. This revealed that politically appointed administrators had covered up the warnings of their own scientists about the unusual risks of these foods and then allowed them to be marketed illegally. In organizing the suit, he assembled an unprecedented coalition of eminent scientists and religious leaders to stand with his organization as co-plaintiffs – the first time scientists had sued a federal administrative agency on the grounds that one of its policies is scientifically unsound.
He is a prominent commentator on the risks of GE foods and has served on the food safety panels at conferences held by the National Research Council and the FDA, has given lectures at numerous universities (including the Biological Laboratories at Harvard), and has met with government officials throughout the world, including the heads of food safety for France, Ireland, and Australia. In 1998, he was invited to the White House Executive Offices to discuss risks of GE crops with a task force of the President’s Council on Environmental Quality. His articles on GE food have appeared in several respected publications, including The Congressional Quarterly Researcher, The Parliament Magazine, and The Financial Times. He earned his B.A. in philosophy at the University of California, Berkeley (with high honors that included a special award for “Outstanding Accomplishment”) and received his Juris Doctor from the same institution. (and was elected to both the Law Review and the legal honor society) In 2017 Steven was also awarded the Luxembourg Peace Prize for Environmental Peace.
Check out more on his website, Bio-Integrity.org and get his book, Altered Genes, Twisted Truth.</t>
  </si>
  <si>
    <t>cCDgdPEiHfI</t>
  </si>
  <si>
    <t>2019 11 26</t>
  </si>
  <si>
    <t>https://youtu.be/bweRbQy_jXw</t>
  </si>
  <si>
    <t>Ernst Willem Van Den Bergh   True Consciousness &amp; The Science of Tesla’s Magic</t>
  </si>
  <si>
    <t>Ernst Willem Van Den Bergh has been tinkering with the world from an early age. Born in 1964 in Amsterdam, he was repairing all things electronic by his teens, and built his first computer when he was 18. He went off to University to study computer science and physics and worked in IT until 2005. Then he moved to Thailand and while looking for a new hobby, decided to take a deep dive into the work of Nikola Tesla and it’s really been off to the races ever since.
He has since collected all of Tesla’s works that aren’t sealed away in classified files, has been replicated Tesla’s experiments- and has written 4 books along the way:
Tesla’s Magnifying Transmitter: Recreating Tesla’s Dream
The Problem of Increasing Human Energy (annotated): The Tesla Code
The Battle for Wardenclyffe: A Story In Letters
and his most recent release, the topic of the day: The Science of Tesla’s Magic.
He is running a creative experiment to crowdfund his work by allowing donors to denote the category they’d like their donation to go to using this system for the last digit of their donation amount:
.01 Rebuilding the Colorado Springs experimental station.
.02 Research worldwide wireless transmission.
.03 Research single-wire transmission.
.04 Rebuild a full sized Magnifying Transmitter.
.05 Research downscaling Tesla’s energy source.
.06 Anti-gravity.
.07 Fundamental research into the nature of things.
Use his PayPal address paypal.me/ernstwillem or his QR codes for donations</t>
  </si>
  <si>
    <t>bweRbQy_jXw</t>
  </si>
  <si>
    <t>2019 11 16</t>
  </si>
  <si>
    <t>https://youtu.be/YjVISYGLW44</t>
  </si>
  <si>
    <t>Darren Schaefer   DB Cooper, The Cooper Vortex, &amp; The CIA</t>
  </si>
  <si>
    <t>Most people have heard the infamous tale of DB Cooper, the mysterious man who pulled off the only unsolved skyjacking in aviation history. Today we take a deep dive into the story and the suspects, with one of the leading authorities on the case and the host of The Cooper Vortex podcast, Darren Schaefer.
We release this episode a week before CooperCon, a DB Cooper Conference in Portland that THC fans would surely love! Check it out, Nov 22nd-24th, 2019.</t>
  </si>
  <si>
    <t>YjVISYGLW44</t>
  </si>
  <si>
    <t>2019 11 11</t>
  </si>
  <si>
    <t>https://youtu.be/EibdNFLJkkc</t>
  </si>
  <si>
    <t>Daniel Immerwahr   How To Hide An Empire, Forgotten History, &amp; Colony Labs</t>
  </si>
  <si>
    <t>Daniel Immerwahr is a historian of the United States and the world, serving in the history department at Northwestern University. His first book, Thinking Small, offers a critical account of the United States’ pursuit of grassroots development at home and abroad in the middle of the twentieth century. His second, the bestselling How to Hide an Empire, is a narrative history of the United States with its overseas territory included in the story.</t>
  </si>
  <si>
    <t>EibdNFLJkkc</t>
  </si>
  <si>
    <t>2019 11 06</t>
  </si>
  <si>
    <t>https://youtu.be/E0WUx9Uu8O4</t>
  </si>
  <si>
    <t>Tiffany FitzHenry   Pedowood, Intelligence Tactics, &amp; Hollywood Whistleblowers</t>
  </si>
  <si>
    <t>Tiffany FitzHenry is the author of the bestselling trilogy The Oldest Soul, speaker, and public personality. She is also a Hollywood whistleblower, prolific writer and independent producer. Her soon to be released documentary, LIVING THE DREAM, details her experience as a screenwriter who shot to prominence with multiple award-winning TV and feature projects, garnering the attention of the biggest producers and networks in Hollywood. The film reveals the raw and unfiltered truth behind the scandalous Hollywood headlines, reminds humanity of the critical importance of storytelling, and asks the question, ‘why does Hollywood even exist?’
Tiffany’s Website: https://tiffanyfitzhenry.com/</t>
  </si>
  <si>
    <t>E0WUx9Uu8O4</t>
  </si>
  <si>
    <t>2019 10 28</t>
  </si>
  <si>
    <t>https://youtu.be/lRJHW5jfmew</t>
  </si>
  <si>
    <t>Dr. Gregory L. Little   Denisonvan Origins  The Giants, The Mounds, &amp; The Path of Souls</t>
  </si>
  <si>
    <t>Dr. Greg Little is a psychologist turned explorer and documentary maker. Greg is also co-author of the books, Edgar Cayce’s Atlantis, Mound Builders, Ancient South America, and People of the Web. Greg also has over 30 other books in print in various areas of psychology.
Today, we talk primarily about his new book with co-author Andrew Collins, entitled Denisovan Origins: Hybrid Humans, Göbekli Tepe, and the Genesis of the Giants of Ancient America.</t>
  </si>
  <si>
    <t>lRJHW5jfmew</t>
  </si>
  <si>
    <t>2019 10 25</t>
  </si>
  <si>
    <t>https://youtu.be/sD3A9h0yFxU</t>
  </si>
  <si>
    <t>Christopher McIntosh   Hyberborea, Rune Magic, &amp; The Mystic North</t>
  </si>
  <si>
    <t>"The North" is simultaneously a location, a direction, and a mystical concept. Although this concept has ancient roots in mythology, folklore, and fairy tales, it continues to resonate today within modern culture. McIntosh leads readers, chapter by chapter, through the magical and spiritual history of the North, as well as its modern manifestations, as documented through physical records, such as runestones and megaliths, but also through mythology and lore.
In addition, McIntosh discusses Russian Hyperboreanism, which he describes as among "the most influential of the new religions and quasi-religious movements that have sprung up in Russia since the fall of Communism" and which is currently almost unknown in the West.
Christopher McIntosh is a writer and historian specializing in the esoteric traditions of the West. He was for several years on the faculty of the Centre for the Study of Esotericism at Exeter University. He lives in Bremen, Germany.
Christopher's Website: http://ozgard.net/
Get the book: https://www.amazon.com/Beyond-North-Wind-Fall-Mystic/dp/157863640X</t>
  </si>
  <si>
    <t>sD3A9h0yFxU</t>
  </si>
  <si>
    <t>2019 10 20</t>
  </si>
  <si>
    <t>https://youtu.be/KP1NFBeqRTI</t>
  </si>
  <si>
    <t>Eric P. Dollard   Tesla Tech, Understanding Ether, &amp; The Digital Demon</t>
  </si>
  <si>
    <t>Eric Dollard is an Electrical Engineer who is a “living legend” in the field of electrical research. He is considered by many to be the most knowledgeable expert alive today on the true nature of electricity. Author of the landmark mathematical papers Symbolic Representation of Alternating Electric Waves and Symbolic Representation of the Generalized Electric Wave, Eric shows how all electric phenomena can be mathematically measured and engineered WITHOUT using calculus or “Maxwell’s Equations.” Author of Condensed Intro to Tesla Transformers and Theory of Wireless Power, he is also the only person since Tesla’s death to successfully build a real Magnifying Transmitter. His last several conference presentations are Four Quadrant Representation of Electricity, The Extraluminal Transmission Systems of Tesla &amp; Alexanderson &amp; The Power of the Aether as Related to Music and Electricity, The Musical Seismograph. &amp; History, Theory &amp; Practice of the Electrical Utility System.
Eric’s Website for more info &amp; donations: http://ericpdollard.com
See Eric’s Flame Speaker: https://www.youtube.com/watch?v=tflZIAQ6U8w
See Eric’s Cosmic Induction Generator: https://www.indiegogo.com/projects/cosmic-induction-generator#/
Get Eric’s Musical Seismograph Presentation: https://emediapress.com/ericdollard/musicalseismograph/
Get Eric’s Tesla Talk: https://emediapress.com/ericdollard/tesla/
Get Eric’s “History, Theory, &amp; Practice of the Electrical Utility System” talk: https://emediapress.com/ericdollard/utility/
Also check out E Media Press for more fascinating follow-up content: https://emediapress.com/</t>
  </si>
  <si>
    <t>KP1NFBeqRTI</t>
  </si>
  <si>
    <t>2019 10 07</t>
  </si>
  <si>
    <t>https://youtu.be/SkMAuv0IiX8</t>
  </si>
  <si>
    <t>Eileen Day McKusick   Biofield Tuning, The Electric Universe, &amp; Ether Physics</t>
  </si>
  <si>
    <t>Eileen Day McKusick is an internationally recognized thought leader in the fields of therapeutic sound and the human biofield. She is the originator of Biofield Tuning (also known as “sound balancing”) a unique therapeutic method utilizing tuning forks; founder of the Biofield Tuning Institute; and the author of the best-selling Nautilus Award-winning book Tuning the Human Biofield: Healing with Vibrational Sound Therapy.
https://www.eileenmckusick.com/</t>
  </si>
  <si>
    <t>SkMAuv0IiX8</t>
  </si>
  <si>
    <t>2019 10 01</t>
  </si>
  <si>
    <t>https://youtu.be/_mk2gW36px0</t>
  </si>
  <si>
    <t>Ellen Brown   The Broken Economy &amp; The Public Banking Solution</t>
  </si>
  <si>
    <t>Ellen Brown is the founder of the Public Banking Institute and the author of a dozen books and hundreds of articles. She developed her research skills as an attorney practicing civil litigation in Los Angeles. In the best-selling Web of Debt (2007, 2012), she turned those skills to an analysis of the Federal Reserve and “the money trust,” showing how this private cartel has usurped the power to create money from the people themselves and how we the people can get it back.
In The Public Bank Solution (2013) she traces the evolution of two banking models that have competed historically, public and private; and explores contemporary public banking systems globally. She has presented these ideas at scores of conferences in the US and abroad, including in England, Ireland, Scotland, Wales, Canada, Iceland, Ireland, Switzerland, Sweden, the Netherlands, Germany, Croatia, Malaysia, Mexico and Venezuela.
Today, we’re able to fold in her most recent book into the conversation as well: Banking On The People: Democratizing Money In The Digital Age</t>
  </si>
  <si>
    <t>_mk2gW36px0</t>
  </si>
  <si>
    <t>2019 09 28</t>
  </si>
  <si>
    <t>https://youtu.be/pp21R718_hk</t>
  </si>
  <si>
    <t>Natalia L. Forty   Decolonizing Puerto Rico, Caribbean Spiritualism, &amp; Tarot</t>
  </si>
  <si>
    <t>Natalia Forty joins us today from her home in Puerto Rico. Natalia is a writer, a reader, and a cartomancer who’s work can be found on her website Mist &amp; Ether. She talks about her passion for narrative, poetry, spirit, &amp; finding your own place and purpose within your environment.
Natalia’s website: https://mistandether.wordpress.com/</t>
  </si>
  <si>
    <t>pp21R718_hk</t>
  </si>
  <si>
    <t>2019 09 20</t>
  </si>
  <si>
    <t>https://youtu.be/HRofIop_PxY</t>
  </si>
  <si>
    <t>Tony Ortega   Scientology, NXIVM, &amp; Jehovah’s Witnesses</t>
  </si>
  <si>
    <t>Tony Ortega is a journalist who was formerly the editor of The Village Voice. He has written about Scientology since 1995, and his book The Unbreakable Miss Lovely: How the Church of Scientology tried to destroy Paulette Cooper about Scientology’s most infamous campaign of terror, came out in May 2015. He continues to monitor breaking developments around the world from an undisclosed location in an underground bunker he shares with four cats and one of them wrinkly Shar Pei dogs. His latest book, Battlefield Scientology: Exposing L Ron Hubbard's Dangerous "Religion" is a great collection of highlights from his ongoing coverage of Scientology. Follow his work at TonyOrtega.org</t>
  </si>
  <si>
    <t>HRofIop_PxY</t>
  </si>
  <si>
    <t>2019 09 18</t>
  </si>
  <si>
    <t>https://youtu.be/BcXK6YUNjqg</t>
  </si>
  <si>
    <t>Whitney Webb   Cabal Control Tactics, The Trust Project, &amp; The Epstein Network</t>
  </si>
  <si>
    <t>Brace yourself! Today Whitney Webb from MintPress News joins THC all the way from Chile to talk about her work on recent U.S. meddling in Venezuela, the false sense of security offered up by The Trust Project, and the very deep and methodical research she has done on the Jeffery Epstein saga and all the ties that bind. She can be found on Twitter under @_WhitneyWebb</t>
  </si>
  <si>
    <t>BcXK6YUNjqg</t>
  </si>
  <si>
    <t>2019 09 06</t>
  </si>
  <si>
    <t>https://youtu.be/PrJGqpchwiE</t>
  </si>
  <si>
    <t>Marion Nestle   Food Politics, Industry-Funded Research, &amp; The Unsavory Truth</t>
  </si>
  <si>
    <t>Marion Nestle is one of the nation's best experts and a prolific writer when it comes to subjects like food politics, nutrition science, the pitfalls of industry-funded research, and deceptive marketing in the food space. She is Paulette Goddard Professor, of Nutrition, Food Studies, and Public Health, Emerita, at New York University, which she chaired from 1988-2003 and from which she officially retired in September 2017. She is also Visiting Professor of Nutritional Sciences at Cornell. She earned a Ph.D. in molecular biology and an M.P.H. in public health nutrition from the University of California, Berkeley, and has been awarded honorary degrees from Transylvania University in Kentucky (2012) and from the City University of New York’s Macaulay Honors College (2016).
She is the author of six prize-winning books:
Food Politics: How the Food Industry Influences Nutrition and Health (2002, with updated editions in 2007 &amp; 2013)
Safe Food: The Politics of Food Safety (2003, with an updated edition in 2010)
What to Eat (2006)
Why Calories Count: From Science to Politics, co-authored with Dr. Malden Nesheim (2012)
Eat, Drink Vote: An Illustrated Guide to Food Politics (2013)
Soda Politics: Taking on Big Soda (and Winning) (2015)
She also has written two books about pet food:
Pet Food Politics: The Chihuahua in the Coal Mine (2008)
Feed Your Pet Right, also with Dr. Nesheim (2010)
Her most recent book is Unsavory Truth: How Food Companies Skew the Science of What We Eat (Basic Books, 2018).</t>
  </si>
  <si>
    <t>PrJGqpchwiE</t>
  </si>
  <si>
    <t>2019 08 31</t>
  </si>
  <si>
    <t>https://youtu.be/dHNu52Kge-A</t>
  </si>
  <si>
    <t>Ras Ben   Free Your Mound &amp; Your Mind Will Follow</t>
  </si>
  <si>
    <t>One of everyone's favorite guests from 2018, Ras Ben, returns to talk about his latest book, Free Your Mound And Your Mind Will Follow. In it, he schools the  reader on the Global Mound Matrix, the geomancy of the American Empire's founders, and how to usurp their city-spells. Check out his website RasBen.com to seek out his services or purchase his works. Follow him on Instagram here: @RasBen188</t>
  </si>
  <si>
    <t>dHNu52Kge-A</t>
  </si>
  <si>
    <t>2019 08 30</t>
  </si>
  <si>
    <t>https://youtu.be/T_nwsUhM-9g</t>
  </si>
  <si>
    <t>Dr. Dana Cohen   Quench, Structured Water, &amp; Optimum Hydration</t>
  </si>
  <si>
    <t>Today, the great Dr. Dana Cohen joins THC!
Dr. Cohen is renowned by her peers and beloved by patients for her nuanced practice of Integrative Medicine. In practice for over 15 years, she trained under the late Dr. Robert Atkins, author of the iconic Dr. Atkins’ New Diet Revolution, and Dr. Ronald L. Hoffman, a pioneer of integrative medicine and founder of the Hoffman Center in New York City. She earned her MD from St. George’s University School of Medicine and completed a three-year internal medicine residency at Albany Medical Center.
Based on groundbreaking science from the University of Washington’s Pollack Water Lab and other research, Dr. Cohen's new book Quench offers a five-day jump start plan: hydrating meal plans and the heart of the program, smoothies and elixirs using the most hydrating and nutrient-packed plants. Another unique feature of their approach is micro-movements-small, simple movements you can make a few times a day that will move water through your fascia, the connective tissue responsible for hydrating our bodies. You will experience more energy, focus, and better digestion within five days…then move onto the lifetime plan for continued improvements, even elimination of symptoms.</t>
  </si>
  <si>
    <t>T_nwsUhM-9g</t>
  </si>
  <si>
    <t>2019 08 26</t>
  </si>
  <si>
    <t>https://youtu.be/lgSpnZXTu6U</t>
  </si>
  <si>
    <t>David Paulides   Missing 411  The Hunted &amp; Other Mysterious Disappearances</t>
  </si>
  <si>
    <t>The maestro of Missing 411, David Paulides, returns to THC after several years to talk about his latest work, including the new documentary: Missing 411: The Hunted and cases from his most recent book, Missing 411: LAW.
As the documentary's description says, hunters have disappeared from wildlands without a trace for hundreds of years. David Paulides presents the haunting true stories of hunters experiencing the unexplainable in the woods of North America.</t>
  </si>
  <si>
    <t>lgSpnZXTu6U</t>
  </si>
  <si>
    <t>2019 08 21</t>
  </si>
  <si>
    <t>https://youtu.be/szQMt84Y8Kc</t>
  </si>
  <si>
    <t>Recluse   The Epstein Conspiracy, NXIVM, &amp; The Blackmail Blueprint</t>
  </si>
  <si>
    <t>In a THC whopper of a show, Recluse of the VISUP blog returns to talk in depth about the Jeffery Epstein conspiracy, the NXIVM cult, and the archetypal things we know about blackmail and co-option networks. We discuss the connective tissue between the Epstein saga and NXIVM, because there are a few loose ties that bind. He also takes us back a few decades to the Profumo Affair which is a very similar situation in the 1960's that even involves members of the same family. It seems that no matter what era you're in, there's someone waiting in the wings to get damaging dirt on powerful people, even if they have to arrange it themselves.</t>
  </si>
  <si>
    <t>szQMt84Y8Kc</t>
  </si>
  <si>
    <t>2019 08 17</t>
  </si>
  <si>
    <t>https://youtu.be/NeLtoXiBghg</t>
  </si>
  <si>
    <t>Nassim Haramein   The Consciousness Field, ARK Crystals, &amp; The Hollow Earth</t>
  </si>
  <si>
    <t>The legend himself, Nassim Haramein joins THC to talk about his Holofractographic Unified Field Theory, the Consciousness Field, ARK Crystals, and of course why he suspects the earth is hollow and growing.
Nassim Haramein is a world leader in unified physics. He has spent over 30 years researching and discovering connections in physics, mathematics, geometry, cosmology, quantum mechanics, biology, chemistry, in addition to anthropology and ancient civilizations. These studies led to his groundbreaking theories, published papers and patented inventions in unified science, which have received worldwide recognition.
From these discoveries, Nassim founded the Resonance Project Foundation in 2004 – now known as the Resonance Science Foundation. As its current Director of Research, Nassim leads physicists, mathematicians and engineers in exploring unification principles and their implications in our world today and for future generations. It’s the first and only unified physics program of its kind, educating thousands of students from over 70 countries.
Check out the ARK crystals we talk about at ARKCrystals.com</t>
  </si>
  <si>
    <t>NeLtoXiBghg</t>
  </si>
  <si>
    <t>https://youtu.be/c-VSqAbvNcA</t>
  </si>
  <si>
    <t>An Important Update From THC</t>
  </si>
  <si>
    <t>An Important Update From THC
Our RSS feed for the free show is: 
https://www.thehighersidechats.com/feed/podcast/
Put it in your favorite podcast player and never miss a show!</t>
  </si>
  <si>
    <t>c-VSqAbvNcA</t>
  </si>
  <si>
    <t>2019 08 01</t>
  </si>
  <si>
    <t>https://youtu.be/VvcXgHw4a6w</t>
  </si>
  <si>
    <t>Thomas J. Carey &amp; Donald R. Schmitt   Roswell, The Real Area 51, &amp; UFO Disclosure</t>
  </si>
  <si>
    <t>Today, Thomas J. Carey and Donald R. Schmitt, two legendary Roswell researchers join THC to talk about their new book UFO Secrets: Inside Wright-Patterson. They consider Wright-Patterson to be the real Area 51 and this book does fill in a lot of interesting details and witness reports that we didn’t have before, as does the rest of their work.
We also get into some deep waters concerning the current disclosure movement, who’s involved, and how much stock we should put in this long-awaited official narrative.
You can read more of Tom’s work on his website.
Tom and Don have a lot of their collective work at RoswellInvestigator.com as well.</t>
  </si>
  <si>
    <t>VvcXgHw4a6w</t>
  </si>
  <si>
    <t>2019 07 30</t>
  </si>
  <si>
    <t>https://youtu.be/Mqdh0Gcd3Hk</t>
  </si>
  <si>
    <t>Jim Elvidge   Digital Consciousness, Decoding Reality, &amp; Unpacking The Paranormal</t>
  </si>
  <si>
    <t>Today marks the long awaited return of Jim Elvidge!
Jim holds a Master’s Degree in Electrical Engineering. He has applied his training in the high-tech world as a leader in technology and enterprise management, and is a regular speaker at technology conferences. Elvidge’s first book, The Universe-Solved!, presented evidence that our reality may be under programmed control. Nine years later, scientists, technologists, and futurists the world over speculate that our reality is a digital simulation. Elvidge’s research has continued well beyond the simulation hypothesis to a true scientific foundation for digital consciousness theory. His latest book, Digital Consciousness: A Transformative Vision is also out now.
Read more from Jim on his blog at TheUniverseSolved.com</t>
  </si>
  <si>
    <t>Mqdh0Gcd3Hk</t>
  </si>
  <si>
    <t>2019 07 24</t>
  </si>
  <si>
    <t>https://youtu.be/A8dfpqhDy0E</t>
  </si>
  <si>
    <t>Walter Bosley   Esoteric Napoleon, Malta’s Hypogeum, &amp; The Great Pyramid</t>
  </si>
  <si>
    <t>Almost everyone has heard of Napoleon Bonaparte, but Walter Bosley has written a great new book in his Secret Missions Series entitled,  The Esoteric Napoleon, dedicated to diving into Napoleon’s lesser known interests, his trip to Malta, his exploration of the Great Pyramid, his secret bloodline lineage, and the interesting alternative to the story that he died in exile.
Making his 4th appearance on THC, Walter Bosley is also world traveling author and explorer of extraordinary phenomena. He has served as a counterintelligence specialist during the final years of the Cold War for the FBI and served as a Special Agent with the Air Force Office of Special Investigations running counterespionage operations.
For the past seven years, Walter has been a personal security and anti-terrorism consultant for corporate and private clients around the world. In addition, he’s also the man behind Lost Continent Library Publishing. Their books can now be purchased through Lulu.</t>
  </si>
  <si>
    <t>A8dfpqhDy0E</t>
  </si>
  <si>
    <t>2019 07 17</t>
  </si>
  <si>
    <t>https://youtu.be/Z9Ybe3KGcQM</t>
  </si>
  <si>
    <t>Dr. Sam Milham   Dirty Electricity &amp; Corporate Criminality</t>
  </si>
  <si>
    <t>*Because this episode ended up only being an hour, it was a Plus exclusive for a while. Today seems as good a day as any to put it out for everyone. Consider signing up for Plus, there are a few other episodes you haven’t heard, and certainly hundreds of extra hours! 
www.TheHighersideChatsPlus.com/subscribe
Today we have a one hour exclusive bonus show for Plus Members with Dr. Sam Milham.
Dr. Milham is the scientist who first alerted the world about the frightening link between occupational exposure to electromagnetic fields, electromagnetic pollution, and human disease. He warns that because of the recent proliferation of radio frequency radiation from cell phones and towers, terrestrial antennas, Wi-Fi and Wi-max systems, broadband internet over power lines, and personal electronic equipment, we may be facing a looming epidemic of morbidity and mortality.
He writes about all of it in his book, Dirty Electricity: Electrification and the Diseases of Civilization.</t>
  </si>
  <si>
    <t>Z9Ybe3KGcQM</t>
  </si>
  <si>
    <t>2019 07 15</t>
  </si>
  <si>
    <t>https://youtu.be/JiPv1L5Mogg</t>
  </si>
  <si>
    <t>Brian Tuohy   Sports Conspiracies, Corruption, &amp; Rigged Games</t>
  </si>
  <si>
    <t>Brian Tuohy, the world’s authority on sports corruption, conspiracies, and game fixing returns to THC to further expose those nefarious 3 letter leagues of deception! Brian has just released a new book which picks up where his classic, The Fix Is In, left off almost 10 years ago entitled The Fix Is Still In: More Corruption and Conspiracies The Pro Sports Leagues Don’t Want You To Know About.
Check out www.TheFixIsIn.net for more.</t>
  </si>
  <si>
    <t>JiPv1L5Mogg</t>
  </si>
  <si>
    <t>2019 07 11</t>
  </si>
  <si>
    <t>https://youtu.be/mU8NMxino80</t>
  </si>
  <si>
    <t>A Statement From Greg Carlwood Regarding The Tragic Loss of Tracy Twyman</t>
  </si>
  <si>
    <t>It speaks for itself. RIP Tracy.</t>
  </si>
  <si>
    <t>mU8NMxino80</t>
  </si>
  <si>
    <t>2019 07 10</t>
  </si>
  <si>
    <t>https://youtu.be/M4xGJKKAMqk</t>
  </si>
  <si>
    <t>Gordon White   Jungle Spirits, Gnostic Times, &amp; Decolonizing Our Ideas</t>
  </si>
  <si>
    <t>The great Gordon White graces us with his presence for the 10th time on the podcast. Maybe it’s the familiarity that has organically positioned him as the resident wet blanket thrower on threads, theories, and ideas within conspiracy culture that might require critique, but we’re at it again today.
Do the elite actually hold gnostic views? Should transgenderism really be lumped it so automatically with transhumanism? Is this “union of opposites” idea honestly the core of occult thinking? Is post-modernism truly a road map to destroying the fabric of our society?
Some subjects don’t really have a simple yes or no answer to them, but when you largely only hear one side- you can count on Gordon White to present another. It’s also his birthday and a conversation that starts hot on the heels of his return from one of those powerful, life altering, Amazonian ayahuasca retreats. Heavy.
Get more Gordon at RuneSoup.com or talk to him on Twitter.</t>
  </si>
  <si>
    <t>M4xGJKKAMqk</t>
  </si>
  <si>
    <t>https://youtu.be/7DQMsQ4G6F4</t>
  </si>
  <si>
    <t>The Pop Occulture Trailer</t>
  </si>
  <si>
    <t>So a while back I was lucky enough to be asked to film a segment for a potential new show called Pop Occulture that it looks like nobody wants. A trailer was made though!
Kudos to Isaac Weishaupt, Jay Dyer, and Jamie Hanshaw. You guys were all great, definitely out of my depth here, but thanks for including me. We almost had em!</t>
  </si>
  <si>
    <t>7DQMsQ4G6F4</t>
  </si>
  <si>
    <t>2019 07 01</t>
  </si>
  <si>
    <t>https://youtu.be/wCaNwXEC1IU</t>
  </si>
  <si>
    <t>Clif High   Cancer, The Web Bot, Bitcoin, &amp; The Covert Alien Hybrid Invasion</t>
  </si>
  <si>
    <t>The legendary Clif High joins THC for a second time. Today we talk about the tough time Clif has had overcoming cancer, internet censorship and cancelling the web bot, what to expect from Bitcoin and the crypto space, and the covert alien invasion/hybridization that we’re currently falling prey to.
Clif’s work can be found at his website, HalfPastHuman.com and his YouTube Channel.</t>
  </si>
  <si>
    <t>wCaNwXEC1IU</t>
  </si>
  <si>
    <t>2019 06 26</t>
  </si>
  <si>
    <t>https://youtu.be/Azn-4K0-nA0</t>
  </si>
  <si>
    <t>Mark Sloan   Red Light Therapy, The Cancer Conspiracy, &amp; More</t>
  </si>
  <si>
    <t>Today's guest Mark Sloan was sent on a personal journey to understand the medical system after the death of his mother. He's since learned quite a bit about the things they'd rather you not know, and he shares it with the world on his website EndAllDisease.com
One of the subjects Mark has researched most thoroughly is Red Light Therapy, which is the topic of his great book: Red Light Therapy: Miracle Medicine. Mark is also the author of: Cancer: The Metabolic Disease Unravelled, Cancer Cured: Victory Over The War On Cancer, &amp; The Cancer Industry: Crimes, Conspiracy and The Death of My Mother. Today we talk about all these things and more, enjoy!
*Mark is also running a giveaway for 5 free Red Light Therapy Devices that will go to 5 lucky THC listeners who enter over at: https://endalldisease.com/contest</t>
  </si>
  <si>
    <t>Azn-4K0-nA0</t>
  </si>
  <si>
    <t>2019 06 20</t>
  </si>
  <si>
    <t>https://youtu.be/Y3KZ1_F-TRc</t>
  </si>
  <si>
    <t>Wayne McRoy Jr.   The Autism Epidemic, Transhumanism, &amp; The A.I. Agenda</t>
  </si>
  <si>
    <t>Today’s guest Wayne McRoy Jr. is the author of two fascinating books,  boldly titled: The Autism Epidemic:: Transhumanism’s Dirty Little Secret &amp; The Alchemical Tech Revolution: Fulfilling Ancient Esoteric Agendas Through The Use Of High Technology. Wayne is also the father of two children on the autism spectrum, and pulls together his personal experience with his research in a way that many others are not equipped to do.</t>
  </si>
  <si>
    <t>Y3KZ1_F-TRc</t>
  </si>
  <si>
    <t>2019 06 15</t>
  </si>
  <si>
    <t>https://youtu.be/2AMom8DvG3g</t>
  </si>
  <si>
    <t>David Icke   True Reality, Archon Control, &amp; The Big Conspiracy</t>
  </si>
  <si>
    <t>David Icke, a man who should need no introduction to a conspiracy crowd, finally joins THC for a trip down the winding rabbithole and an exploration of the many layers of the Big Conspiracy.
David has been a leader in this alternative movement for several decades now, and his books and lectures are some of the most popular and most fascinating on the scene.
You can follow his ongoing work on his website, or check out the many books he's written, including my personal favorite, The David Icke Guide To The Big Conspiracy. (And How To End It.)
The new documentary about his life, Renegade, is available across most digital media platforms as well.</t>
  </si>
  <si>
    <t>2AMom8DvG3g</t>
  </si>
  <si>
    <t>2019 06 07</t>
  </si>
  <si>
    <t>https://youtu.be/k3_fWC13Fmg</t>
  </si>
  <si>
    <t>Joseph P. Farrell   Microcosm &amp; Medium  The Cosmic Implications Of Mind Control Tech</t>
  </si>
  <si>
    <t>The great Dr. Joseph P. Farrell joins THC for his 5th appearance. This time, to talk about his recent book Microcosm &amp; Medium: The Cosmic Implications &amp; Agenda Of Mind Control Technology.
Born and raised in Sioux Falls, South Dakota, Joseph P. Farrell has a doctorate in patristics from the University of Oxford, and pursues research in physics, alternative history and science, and “strange stuff.” His book The Giza Death Star was published in the spring of 2002, and was his first venture into “alternative history and science”. He has written over 2 dozen books since. You can find more on his aptly named website GizaDeathStar.com</t>
  </si>
  <si>
    <t>k3_fWC13Fmg</t>
  </si>
  <si>
    <t>2019 05 31</t>
  </si>
  <si>
    <t>https://youtu.be/L6mQkkxk6S8</t>
  </si>
  <si>
    <t>Dr. Rob Brown   Our Toxic Homes, Conscious Living, &amp; Feng Shui</t>
  </si>
  <si>
    <t>Dr. Rob Brown is a long-time radiologist, as well as allopathic trained physician with a deep rooted passion for health and spiritual development. His education and life experience have brought him to the understanding that wellness is achieved by allowing the body to heal, rather than by taking medication to treat ailments. Allowing time each day for contemplative meditation as well as providing an environmental sanctuary for the body to rest and heal, are also essential to maintaining optimal health. By creating a harmonious, nurturing home with limited environmental contaminants, one will naturally be led to a balanced, healthy and fulfilling life.
It’s this philosophy that drives the detailed and far-ranging material in his book, Toxic Home/Conscious Home: A Mindful Approach to Wellness at Home. Today he joins THC to talk about it. Enjoy!</t>
  </si>
  <si>
    <t>L6mQkkxk6S8</t>
  </si>
  <si>
    <t>2019 05 30</t>
  </si>
  <si>
    <t>https://youtu.be/PI7BtCI0vyw</t>
  </si>
  <si>
    <t>Brad Olsen   Antarctica, Esoteric Secrets, &amp; Hidden Technology</t>
  </si>
  <si>
    <t>Brad Olsen is the author of nine books, including two in his Esoteric Series: “Modern Esoteric” and “Future Esoteric.” On top of being an award-winning author- he’s also an accomplished public speaker, radio show host of “The Esoteric Circle,” publisher and event producer.
Today he joins THC to talk about his recent trip to Antarctica, all things esoteric, and how fundamental these secrets are to maintaining the Big Conspiracy.</t>
  </si>
  <si>
    <t>PI7BtCI0vyw</t>
  </si>
  <si>
    <t>2019 05 21</t>
  </si>
  <si>
    <t>https://youtu.be/3NEewIZL0eA</t>
  </si>
  <si>
    <t>Mark Stavish   Egregores, Magic Thoughts, &amp; Living Ideas</t>
  </si>
  <si>
    <t>Mark Stavish is a respected authority in the study and practice of Western spiritual traditions. He is the author of thirty books, including The Path of Alchemy, Kabbalah for Health and Wellness, and Between the Gates – Lucid Dreaming, Astral Projection and the Body of Light in Western Esotericism. His works have been translated into over nine languages worldwide. He is the founder and Director of Studies at the Institute for Hermetic Studies and the Louis Claude de St. Martin Fund.
Today he joins THC to talk about his latest book, Egregores: The Occult Entities That Watch Over Human Destiny.</t>
  </si>
  <si>
    <t>3NEewIZL0eA</t>
  </si>
  <si>
    <t>2019 05 16</t>
  </si>
  <si>
    <t>https://youtu.be/UQzdxYYJmaI</t>
  </si>
  <si>
    <t>Dr. Gerald Pollack   The 4th Phase of Water in Nature, Health, &amp; Energy</t>
  </si>
  <si>
    <t>Gerald Pollack, most well known for his discovery of a 4th phase of water,  maintains an active laboratory at the University of Washington in Seattle. He is the Founding Editor-in-Chief of WATER: A Multidisciplinary Research Journal; Executive Director of the Institute for Venture Science; co-founder of 4th-Phase Inc.; and founder of the Annual Conference on the Physics, Chemistry, and Biology of Water.  He has received numerous honors including: the Prigogine Medal for Thermodynamics; the University of Washington Annual Faculty Lecturer; the NIH Director’s Transformative Research Award; and the 1st Emoto Peace Prize.​  He is recognized internationally as an accomplished speaker,  author, and the living embodiment of some type of water god.
Check out his website and books to learn even more. You can also find the most comprehensive guide to the 4th phase of water in his book, aptly titled, The 4th Phase of Water.
Shamangineer’s Water Alchemy Episode of THC works as a nice complement as well.</t>
  </si>
  <si>
    <t>UQzdxYYJmaI</t>
  </si>
  <si>
    <t>2019 05 09</t>
  </si>
  <si>
    <t>https://youtu.be/cMe_4MFGMVA</t>
  </si>
  <si>
    <t>Dr. Stephen Hussey   The Heart Deception, Epigenetics, &amp; The Health Evolution</t>
  </si>
  <si>
    <t>After discovering a passion for health in college Stephen Hussey attained his Doctorate in Chiropractic Medicine and Masters in Human Nutrition and Functional Medicine from the University of Western States. Over the years he has learned the power of food to heal the body and it all began when he used the proper human diet as part of the healing process to rid himself of many chronic health ailments. Today he practices Chiropractic and Functional Medicine in Roanoke, VA and also coaches people back to health at Resource Your Health.</t>
  </si>
  <si>
    <t>cMe_4MFGMVA</t>
  </si>
  <si>
    <t>2019 05 01</t>
  </si>
  <si>
    <t>https://youtu.be/ItaUsew_id0</t>
  </si>
  <si>
    <t>Jock Doubleday   The Bosnian Pyramid Complex, Lost Technology, &amp; The Hollow Earth</t>
  </si>
  <si>
    <t>Today’s guest Jock Doubleday is a playwright by trade, but in 2011 he learned about the Bosnian Pyramid Complex claims and decided to visit the site firsthand. Well, Jock was so impressed that in the time since, he’s spent 23 months living and working around the Bosnian Pyramid Complex. He’s been documenting as much as he can on his YouTube channel as well as his blog. He joins THC to talk about the interesting qualities, elements of lost technology, and intelligent design of this megalithic site.</t>
  </si>
  <si>
    <t>ItaUsew_id0</t>
  </si>
  <si>
    <t>2019 04 25</t>
  </si>
  <si>
    <t>https://youtu.be/tx3hzBuCVDA</t>
  </si>
  <si>
    <t>Ryan Patrick Burns   Skinwalker Ranch, Paranormal Portals, &amp; The Wolverine</t>
  </si>
  <si>
    <t>Today’s guest left a recent comment on the THC Plus website that read, “If you’re interested in an NDA free Skinwalker Ranch episode, hit me up.” Well, hit him up I did.
It turns out Ryan has quite an interesting life, as he uprooted everything a few years ago to live closer to what they call Skinwalker Ranch and carry out his own investigations of rural Utah. He’s since had a Pandora’s Box full of paranormal experiences, has written 2 books, and had spent time picking the brains of bright minds tasked with demystifying this paranormal hot spot. Now he shares it all with THC, so grab a spot around the digital campfire.
Read about Ryan’s experiences and research more in depth in his books, Skinwalker and Beyond &amp; The Utah UFO Ranch.</t>
  </si>
  <si>
    <t>tx3hzBuCVDA</t>
  </si>
  <si>
    <t>2019 04 18</t>
  </si>
  <si>
    <t>https://youtu.be/ESLAguFH4jA</t>
  </si>
  <si>
    <t>Randall Carlson   Cataclysms, The Holy Grail, &amp; The Holes In The Human Story</t>
  </si>
  <si>
    <t>Randall Carlson is a master builder and architectural designer, teacher, geometrician, geomythologist, geological explorer and renegade scholar. He has 4 decades of study, research and exploration into the interface between ancient mysteries and modern science, has been an active Freemason for 30 years and is Past Master of one of the oldest and largest Masonic lodges in Georgia. He has been recognized by The National Science Teachers Association for his commitment to Science education for young people.
The acclaimed 1997 TBS/CNN documentary “Fire from the Sky” was based upon his research into Earth change and catastrophic events. He has organized several dozen field expeditions documenting evidence for catastrophic earth change. He has received academic recognition for outstanding work as a student of geology. His work incorporates Ancient Mythology, Astronomy, Earth Science, Paleontology, Symbolism, Sacred Geometry and Architecture, Geomancy, and other arcane and scientific traditions. For over 25 years he has presented classes, lectures, and multimedia programs synthesizing this information for students of the Mysteries.
Randall is uniquely qualified to interpret the hidden meaning of the great masterpieces of mystical architecture, as well as esoteric and occult ritual and symbolism. It is his aspiration to affect a revival of lost knowledge towards the goal of creating the new world based upon universal principles of harmony, freedom, and spiritual evolution.
You can meet Randall in the flesh, as well as the guys from Grimerica, at their upcoming Contact At The Cabin Event.</t>
  </si>
  <si>
    <t>ESLAguFH4jA</t>
  </si>
  <si>
    <t>2019 04 13</t>
  </si>
  <si>
    <t>https://youtu.be/JpE7ZwsgX2A</t>
  </si>
  <si>
    <t>Peter Allen   Mastodon Valley Farm, Permaculture, &amp; The Wilderness Myth</t>
  </si>
  <si>
    <t>Proud Plus Member, land management magi, and permaculture preacher Peter Allen joins THC to talk about his mission to restore functional and productive oak savanna ecosystems. He also talks to us about the pre-Colonial American landscape, engineering abundance, and his own journey towards sustainability by starting Mastodon Valley Farm.
At Mastodon Valley Farm:
They manage like mastodons, plant trees by the thousands, graze herds of cattle, pigs, sheep, goats, and poultry in mobs around lush valley pastures, ridgetop savannas, and wooded hillsides, just like their Pleistocene cousins would have 10,000 years ago.
Sign up for their Meat CSA and get a bundle of their delicious, nutrient-dense meats delivered right to your door – now available Nationwide.
Their animals help restore diversity, build soil, and sequester carbon, and provide them with the most delicious, beyond grass fed meats.
They offer courses and consulting services, helping people effectively design and manage profitable regenerative agro-ecosystems.
https://mastodonvalleyfarm.com/</t>
  </si>
  <si>
    <t>JpE7ZwsgX2A</t>
  </si>
  <si>
    <t>2019 04 07</t>
  </si>
  <si>
    <t>https://youtu.be/JwGHkxHVpRg</t>
  </si>
  <si>
    <t>Jay Dyer   Esoteric Hollywood 2, Movies, Mobs, &amp; Mind Control</t>
  </si>
  <si>
    <t>Returning guest Jay Dyer of JaysAnalysis  joins THC to talk about his latest book Esoteric Hollywood 2, which covers mobs and front companies in Hollywood, some conspiratorial history at the Vatican, his thoughts on the Our Lady Fatima event, V For Vendetta, and a whole lot more. Enjoy!</t>
  </si>
  <si>
    <t>JwGHkxHVpRg</t>
  </si>
  <si>
    <t>2019 03 31</t>
  </si>
  <si>
    <t>https://youtu.be/vtAiEhIjfrY</t>
  </si>
  <si>
    <t>Del Bigtree   Vaccine Deception, Big Pharma, &amp; What The Science Really Says</t>
  </si>
  <si>
    <t>Del Bigtree was an Emmy Award-winning producer on the daytime talk show The Doctors, for six years. With a background both as a filmmaker and an investigative medical journalist, he is best known for combining visually impactful imagery, raw emotional interviews and unbiased investigative research into stories that push the envelope of daytime television.
When Bigtree began investigating the story of the CDC Whistleblower and the fraud perpetrated by the CDC, he soon realized that he had stumbled upon a story of corruption and deception beyond any he had ever seen. Further investigation into the wrongful destruction of Andrew Wakefield’s career orchestrated by Big Pharma and the UK Department of Health inspired him to focus all of his attention on what he believes to be the most crucial documentary on the issue, VAXXED. Bigtree is proud to be working side by side with Andrew Wakefield, one of the most important minds of our time, to create a documentary that will not only alert Americans to the outright destruction of their civil liberties, but will lead the charge to demand the formation of a genuine independent research body conducting legitimate science to ensure that all vaccines are truly safe.
Del’s latest work is on his new show The HighWire. Tune in every Thursday at 11am pst on UBNradio.com, Channel 2.</t>
  </si>
  <si>
    <t>vtAiEhIjfrY</t>
  </si>
  <si>
    <t>2019 03 28</t>
  </si>
  <si>
    <t>https://youtu.be/4Qz7p6iS7WM</t>
  </si>
  <si>
    <t>Matt Landman   Geoengineering, EMF Radiation, 5G, &amp; Frequency</t>
  </si>
  <si>
    <t>Matt Landman of Frankenskies fame joins THC once again. This time to talk about his latest research into 5g, EMF radiation, smart cities, frequencies, and more.
You can find most of Matt's work on ActualActivists.com and also check out his new EMF protection clothing company Spero on the GoFundMe page for their launch.</t>
  </si>
  <si>
    <t>4Qz7p6iS7WM</t>
  </si>
  <si>
    <t>2019 03 19</t>
  </si>
  <si>
    <t>https://youtu.be/onhddfNLE_A</t>
  </si>
  <si>
    <t>Russell Targ &amp; Lance Mungia   Third Eye Spies, Remote Viewing, SRI, &amp; The CIA</t>
  </si>
  <si>
    <t>One of the most provocative sagas that American history books have left to the cutting room floor is the CIA’s Stargate Project, a 20+ year program to test psychic abilities for intelligence gathering though a contract with the Stanford Research Institute. The CIA “officially” closed the program in 1995 saying that it never yielded any worthwhile results, a stark contradiction to the testimonies of those involved and the 70,000+ documents that have been released on the program in more recent years.
Today we’re joined by one of the co-founders of this remote viewing research, Russell Targ, at 84 years young. Together with filmmaker, Lance Mungia, we discuss their new documentary Third Eye Spies which corrects the record through newly declassified documents, and interviews with those who still live to tell the tales.
The film is available now across all the big digital platforms, look into it.</t>
  </si>
  <si>
    <t>onhddfNLE_A</t>
  </si>
  <si>
    <t>2019 03 16</t>
  </si>
  <si>
    <t>https://youtu.be/UHn1T7eqhdE</t>
  </si>
  <si>
    <t>KJ Ozborne   The Beast System, The Spiritual Battle, &amp; The Old Plan For New Man</t>
  </si>
  <si>
    <t>KJ Ozborne of “The Scariest Movie Ever Made” fame joins THC to talk about the spiritual context he feels is key to understanding the Elite and their agendas. KJ Also talks about his heart attack, and experiences with the medical side of the Beast System that had during that time. Follow KJ’s ongoing work on his YouTube Channel, Website, &amp; Patreon.</t>
  </si>
  <si>
    <t>UHn1T7eqhdE</t>
  </si>
  <si>
    <t>2019 03 08</t>
  </si>
  <si>
    <t>https://youtu.be/0T6UELrIgm0</t>
  </si>
  <si>
    <t>Kris Millegan   TrineDay, CIA Drug Trafficking, &amp; The Secret Society Leviathan</t>
  </si>
  <si>
    <t>Kris Millegan is the man behind TrineDay, the leading publisher of suppressed books. They’ve published some great material over the years, including many books by authors who have appeared on THC, such as: Peter Levenda’s Sinister Forces, Dr. Mary’s Monkey by Ed Haslam, Me and Lee by Judyth Vary Baker, Liber 420 by Chris Bennett, Lori Handrahand’s Epidemic, Nick Bryant’s The Franklin Scandal, &amp; The Most Dangerous Book In The World: 9/11 As Mass Ritual by SK Bain.
Kris himself is also a writer, researcher and publisher whose father was in the Office of Strategic Services (OSS), Military Intelligence (G2), and later was in the CIA, rising to Branch Chief, Head of Intelligence Analysis for East Asia. His father told Kris some things that he didn’t understand in the late 60’s. These revelations led to over thirty years of research into the subjects of CIA-drugs, clandestine operations, conspiracy theory and secret societies.
He joins us today to talk about that research.</t>
  </si>
  <si>
    <t>0T6UELrIgm0</t>
  </si>
  <si>
    <t>2019 03 01</t>
  </si>
  <si>
    <t>https://youtu.be/aUZXhk38cHA</t>
  </si>
  <si>
    <t>Dr. Diana Pasulka   American Cosmic  UFOs, Religion, &amp; Technology</t>
  </si>
  <si>
    <t>Diana Walsh Pasulka is a Professor of Religious Studies at the University of North Carolina, Wilmington and Chair of the Department of Philosophy and Religion. Her research focuses on religion and technology, including supernatural belief and its connections to digital technologies and environments.
She is author of American Cosmic: UFOs, Religion, Technology with Oxford University Press. THC listeners can get 30% off the book by using the code AAFLYG6 on the Oxford University Press Website.
https://global.oup.com/academic/product/american-cosmic-9780190692889?cc=us&amp;lang=en&amp;</t>
  </si>
  <si>
    <t>aUZXhk38cHA</t>
  </si>
  <si>
    <t>2019 02 27</t>
  </si>
  <si>
    <t>https://youtu.be/aHs4c41ecIE</t>
  </si>
  <si>
    <t>Ben Davidson   Pole Shifts, Space Weather, Earth Changes, &amp; The CIA</t>
  </si>
  <si>
    <t>The great Ben Davidson of Suspicious Observers fame joins THC to talk about his work into incorporating the global electric circuit and solar activity into weather models that can predict earthquakes and cyclones with great accuracy, ancient warnings of catastrophic cycles, the mysteries of the sun, CIA suppression, and a whole lot more. 
https://suspicious0bservers.org/
https://www.youtube.com/user/Suspicious0bservers
http://www.observatoryproject.com/</t>
  </si>
  <si>
    <t>aHs4c41ecIE</t>
  </si>
  <si>
    <t>2019 02 22</t>
  </si>
  <si>
    <t>https://youtu.be/6yNIPhKKCeQ</t>
  </si>
  <si>
    <t>Patrick Jordan &amp; Annette   Weaponized Ticks, Lyme Disease, &amp; The Medical Machine</t>
  </si>
  <si>
    <t>Today on THC, Patrick Jordan returns to talk about his latest research into the darkside of the medical machine. He’s joined by Annette, a member of Patrick’s research team, loosely called The Little Red Hens. Being someone who has dealt with a litany of medical issues, Annette has been in prime position to test out much of their research and treatment protocols firsthand, and is having some very positive results.
A conspiracy around ticks and Lyme disease has been suspected for some time, but the magnitude of Patrick &amp; Annette’s findings suggested an unprecedented scope.
While investigating Annie’s health conditions both she and Patrick discovered a Continuum where many pharmaceutical drugs are immunosuppressive, that many conditions like MS, ALS, and Lupus have a direct link with Lyme Disease, and that all of these facts are known yet covered up at the highest levels because they are the direct results of weapons of war. The insights that Annie and Patrick uncovered under the sole motivation of getting her well, break down all illusions of mainstream and alternative medicine and re-orders all of what has been historically taught about health and disease.
Patrick’s work can be found at VaccineFraud.com.
His website was named such because there are no statutes of limitation for fraud and murder and he maintains that vaccines are a fraud that uses biological weapons to commit murder. He has authored 2 transcriptions of Edgar Crookshank’s 1889 History and Pathology of Vaccination that prove this contention. His other 14 books on original topics based on meta-analysis and synthesis fill in the blanks left by our incompetent ancestors who either neglected or refused or didn’t know what to teach us. Patrick has developed the concept of Continuum Thinking that takes all known facts to relate them back to the original starting place by completing a full circuit with all other known facts. This Big Picture view of what he calls the Master Template allows the researcher and experimenter practical control of the world around us. No longer will anyone be bound by dialectic or rigid thinking indoctrinated into us by schooling. Knowledge is power. Continuum is Wisdom. Now we are the Masters of our own Destiny.
Some resources from the show:
The Officially Ignored Link Between Lyme Disease and Plum Island: https://www.youtube.com/watch?v=VT6gCqulCok&amp;feature=youtu.be
Under Our Skin – Extended Trailer: https://www.youtube.com/watch?v=sxWgS0XLVqw
Borrella Disease – Acute &amp; Cronic: https://vimeo.com/117122902
The Biology of Lyme Disease: An Expert’s Perspective
Part 1: https://youtu.be/r8tESJVvM88
Part 2: https://youtu.be/PZXL3UUa4mY
Part 3: https://youtu.be/FEjNMlNM3l8</t>
  </si>
  <si>
    <t>6yNIPhKKCeQ</t>
  </si>
  <si>
    <t>2019 02 16</t>
  </si>
  <si>
    <t>https://youtu.be/pK0H9XdsqCs</t>
  </si>
  <si>
    <t>Dylan Louis Monroe   The Q Web, The Deep State Mapping Project, &amp; The Conspiracy Art Awakening</t>
  </si>
  <si>
    <t>Today on THC, Dylan Louis Monroe joins us to break down the various conspiracy art projects he’s been working on under The Deep State Mapping Project. You can see the full range of his work at his website, www.dylanlouismonroe.com
Amplify today’s listening experience by pulling up Dylan’s Q Web in the first hour, and his Cult of Ba’al Map in the Plus show. His Wellness Map should be available soon.
https://www.dylanlouismonroe.com/
https://www.deepstatemappingproject.com/
https://www.instagram.com/masterconspiracy/</t>
  </si>
  <si>
    <t>pK0H9XdsqCs</t>
  </si>
  <si>
    <t>2019 02 08</t>
  </si>
  <si>
    <t>https://youtu.be/bjuDYSX85u4</t>
  </si>
  <si>
    <t>Richard Gage, Barbara Honegger, &amp; David Meiswinkle   The New Criminal Grand Jury For 9 11 Truth</t>
  </si>
  <si>
    <t>From Architects &amp; Engineers for 9/11 Truth: Finally, after 17 long years, the 9/11 Truth Movement has opened an avenue to prosecuting those responsible for the shocking destruction of the World Trade Center and the horrible loss of life that resulted.
Last spring, the Lawyers’ Committee for 9/11 Inquiry — together with more than a dozen 9/11 family members and with help from AE911Truth — filed a petition with the U.S. Attorney in Manhattan demanding that he present evidence of unprosecuted federal crimes at the World Trade Center to a special grand jury. Then, in November, came the big news: The U.S. Attorney notified the Lawyers’ Committee in writing that he would comply with the provisions of 18 U.S.C. § 3332 requiring him to relay their report to a special grand jury.
Now the Lawyers’ Committee and AE911Truth are working to ensure a thorough and successful grand jury investigation.
Today’s highly credentialed guests are involved with this ongoing pursuit:
Richard Gage, AIA, a San Francisco Bay area architect with 30 years of experience, member of the American Institute of Architects and founder of Architects &amp; Engineers for 9/11 Truth.
Barbara Honegger M.S. has served in high-level positions in the U.S. Government, including White House Policy Analyst, Special Assistant to the Assistant to the President, and Director of the Attorney General’s Law Review at the Department of Justice. From 1995 to 2011, she also served as Senior Military Affairs Journalist at the Department of Defense’s Naval Postgraduate School. She’s also the author of the legendary book October Surprise, which covered the deep story behind the Iran/Contra scandal and ultimately led to a full subpoena-power Congressional investigation funded at the level of the 9/11 Commission. She is also a Board Member, Officer and member of the Research and Petition Drafting Committee of the Lawyers’ Committee for 9/11 Inquiry which filed an historic Petition on April 10, 2018, demanding a special criminal grand jury to investigate the real causes of the collapses of WTCs 1, 2 and 7, with the U.S. Attorney for the Southern District of New York, which has been granted.
David R. Meiswinkle, JD. is a licensed attorney in NJ since 1989, and a practicing criminal defense attorney for over a decade. He is presently the President and a Board member of the Lawyers Committee for 9/11 Inquiry. He is also a retired police officer of 23 years, and a United States Army veteran. In 2009 he ran as an independent against Chris Christie for Governor, and was the only candidate who spoke about the need for a new 9/11 investigation, In 2010 he ran as an independent for Congress against Chris Smith, again exposing the need for a new 9/11 investigation.
Architects &amp; Engineers For 9/11 Truth:  https://www.ae911truth.org/
The Lawyers' Committee For 9/11 Inquiry: https://www.lawyerscommitteefor9-11inquiry.org/</t>
  </si>
  <si>
    <t>bjuDYSX85u4</t>
  </si>
  <si>
    <t>2019 02 01</t>
  </si>
  <si>
    <t>https://youtu.be/28RtEzSYEVA</t>
  </si>
  <si>
    <t>Dr. Jacob Liberman   The Power Of Light, Sight, &amp; The Art Of Living</t>
  </si>
  <si>
    <t>Dr. Jacob Israel Liberman is a pioneer in the fields of light, vision and consciousness, and the author of Luminous Life: How The Science Of Life Unlocks The Art Of Living, Light: Medicine Of The Future, Take Off Your Glasses And See, and Wisdom From An Empty Mind. Originally trained as an optometrist and vision scientist, his life changed in 1976 after the miraculous healing of his own eyesight, leading him to a deeper understanding of light and the science of life.
Get more Dr. Liberman: https://www.jacobliberman.org and get his books on Amazon.</t>
  </si>
  <si>
    <t>28RtEzSYEVA</t>
  </si>
  <si>
    <t>2019 01 26</t>
  </si>
  <si>
    <t>https://youtu.be/vAZrJNMUPKI</t>
  </si>
  <si>
    <t>Joe D8_THC   The Holofractal Universe &amp; The Unified Field Theory Of Nassim Haramein</t>
  </si>
  <si>
    <t>*The Joint Session has been moved to Monday, but have a real THC instead!
Today we talk to Joe AKA d8_thc about the Holofractographic Universe Theory of Nassim Haramein. As a fan of Nassim's work, Joe started the /r/Holofractal community on Reddit, which has now grown to over 20k members and enthusiasts.
Resources:
What is /r/holofractal?: https://www.reddit.com/r/holofractal/comments/8lfksy/re_what_is_rholofractal/
Explain Holofractal Like I'm 5: https://www.reddit.com/r/holofractal/comments/3ojx58/eli5_holofractal_theory/
Nassim Haramein: The Latest Discoveries On The Inner Workings Of Our Holographic Fractal Universe: https://www.youtube.com/watch?v=9rBu-Bd-xNg&amp;feature=youtu.be
The Resonance Academy: https://academy.resonance.is/</t>
  </si>
  <si>
    <t>vAZrJNMUPKI</t>
  </si>
  <si>
    <t>2019 01 22</t>
  </si>
  <si>
    <t>https://youtu.be/UMRGqOYDdeM</t>
  </si>
  <si>
    <t>Jeremy Rothe-Kushel   The Zionist Network, The Talpiot Program, &amp; Kill Switch Diplomacy</t>
  </si>
  <si>
    <t>Today on THC we welcome Jeremy Rothe-Kushel. Jeremy has a background in politics with experience in community organizing, media jamming, documentary journalism, and consensus-building. He’s also worked in Permaculture, future-roots music production, performance, and education. He’s on Twitter under @jeremywrk
He’s also the co-host and producer of The AnteDote: https://www.patreon.com/Theantedote 
http://noliesradio.org/archives/category/archive-1/antedote
https://www.youtube.com/channel/UCMf1qGR8km1c8vg_dtpzzVQ 
Jeremy can also be found occasionally preforming co-hosting duties on False Flag Weekly News on NoLiesRadio: 
http://noliesradio.org/archives/category/archive-2/false-flag-weekly-news 
https://www.youtube.com/channel/UCMf1qGR8km1c8vg_dtpzzVQ</t>
  </si>
  <si>
    <t>UMRGqOYDdeM</t>
  </si>
  <si>
    <t>2019 01 15</t>
  </si>
  <si>
    <t>https://youtu.be/RFRdkZSdl6w</t>
  </si>
  <si>
    <t>Shamangineer   Mapping The Mind, The Alchemical Model, &amp; Plasma Beings From Space</t>
  </si>
  <si>
    <t>In a long series of shows with Shamangineer,  we've gone over a lot of the best research and marginalized leaders across the alchemical/ethereal sciences, divided up in previous episodes by element. Today, we approach this realm of information through Shamangineer's theory of the mind. You can explore the many resources that we talk about below:
 The CIA's analysis and assessment of the Monroe Institute's Gateway process which has quite a few corollaries with Shamangineer's view, but with a great deal of additional detail:
https://www.cia.gov/library/readingroom/document/cia-rdp96-00788r001700210016-5
TedX talk: My Stroke of Insight Dr. Jill Bolte Taylor: https://www.youtube.com/watch?v=UyyjU8fzEYU
Probing the Enigma of Multiple Personality: https://www.nytimes.com/1988/06/28/science/probing-the-enigma-of-multiple-personality.html
Dean Radin on his direct consciousness test of the double-slit experiment which shows scientific proof of the mind's effect on matter and energy: https://www.youtube.com/watch?v=nRSBaq3vAeY
Dr Stuart Hamerhoff on consciousness and the quantum biology microtubules: https://www.youtube.com/watch?v=Xx0SsffdMBw&amp;t=5s
The Heart, Brain, and Spirit by Dr. Mohammed Omar Salem: http://www.religionandpsychiatry.com/Publications/Heart__Mind_and_Spirit__Mohamed_Salem.pdf/
Solar Revolution (trailer): https://www.youtube.com/watch?v=eaYnqZ_nBbo
Secrets of Alchemy, The Great Cross and The End of Time (trailer): https://www.youtube.com/watch?v=6jNHl1PCeio
THC+  Forum thread: https://www.thehighersidechatsplus.com/forums/threads/susan-joy-rennison-reality-as-seen-through-electromagnetism.7744/</t>
  </si>
  <si>
    <t>RFRdkZSdl6w</t>
  </si>
  <si>
    <t>2019 01 10</t>
  </si>
  <si>
    <t>https://youtu.be/lypE8WEk17I</t>
  </si>
  <si>
    <t>SMQ AI   We All Died In 2012, The Mandela Effect, &amp; The Changing Timeline</t>
  </si>
  <si>
    <t>SMQ AI is a dedicated Mandela Effect researcher who has been on this trail since its earliest days. His ongoing coverage can be found on his YouTube channel, where he has also suggested the reason for this misalignment between memory and the timeline could be the result of a mass extinction event in 2012, which killed us all and we're dead. 
You can follow SMQ AI on Twitter &amp; catch his weekly radio show, The Lizard Ritual on Truth Frequency Radio.</t>
  </si>
  <si>
    <t>lypE8WEk17I</t>
  </si>
  <si>
    <t>2019 01 01</t>
  </si>
  <si>
    <t>https://youtu.be/UQwZtldpMPc</t>
  </si>
  <si>
    <t>Nick Redfern   Alien Abductions, MK Ultra, &amp; The Government Files</t>
  </si>
  <si>
    <t>Sweet baby Jesus, wouldn't you know, the great Nick Redfern has been recording shows with me since episode 25 waaaay back in 2012. He's a staple, a legend even. Today, we complete a 6 year loop with a talk about his 50th book to close out another year for the archives. Enjoy!</t>
  </si>
  <si>
    <t>UQwZtldpMPc</t>
  </si>
  <si>
    <t>2018 12 28</t>
  </si>
  <si>
    <t>https://youtu.be/S9_Q-XrVW8U</t>
  </si>
  <si>
    <t>Kim Mack Rosenberg &amp; Eileen Iorio   The HPV Vaccine On Trial, Adjuvants, &amp; Data Manipulation</t>
  </si>
  <si>
    <t>A Groundbreaking Guide to the HPV Vaccine and the Science, Safety, and Business Behind It
Cancer strikes fear in people’s hearts around globe. So the appearance of a vaccine to prevent cancer–as we are assured the human papillomavirus (HPV) vaccine will–seemed like a game-changer. Since 2006, over eighty countries have approved the vaccine, with glowing endorsements from the world’s foremost medical authorities. Bringing in over $2.5 billion in annual sales, the HPV vaccine is a pharmaceutical juggernaut. Yet scandal now engulfs it worldwide.
The HPV Vaccine on Trial is a shocking tale, chronicling the global efforts to sell and compel this alleged miracle. Today, two of the book’s three authors join THC: Kim Mack Rosenberg &amp; Eileen Iorio</t>
  </si>
  <si>
    <t>S9_Q-XrVW8U</t>
  </si>
  <si>
    <t>2018 12 23</t>
  </si>
  <si>
    <t>https://youtu.be/RwoSVCIw9zQ</t>
  </si>
  <si>
    <t>Chris Knowles   A Synchromystic State Of The Union, The Great Seal, Lyra &amp; The Space Altar</t>
  </si>
  <si>
    <t>The great synchromystic sage, Chris Knowles, joins THC for another look at the culture, the symbols, and the troubled times we're in. 
Follow Chris:
https://secretsun.blogspot.com/
https://twitter.com/SecretSunBlog</t>
  </si>
  <si>
    <t>RwoSVCIw9zQ</t>
  </si>
  <si>
    <t>2018 12 15</t>
  </si>
  <si>
    <t>https://youtu.be/H4EipQ6sbQo</t>
  </si>
  <si>
    <t>Brendon Marotta   American Circumcision, Intactivism, &amp; The Hidden Truth</t>
  </si>
  <si>
    <t>Brendon Marotta is a filmmaker who graduated from the University of the North Carolina School of the Arts in 2010 with a B.F.A. in film editing &amp; sound, where he worked in every major role on a film set.  In 2014, a feature he edited was selected to premiere at the Austin Film Festival and won the Narrative Feature Audience Award there. In 2017, he completed his first feature-length documentary as director, which won Best Documentary at the Lone Star Film festival. Brendon currently lives in Austin, TX.
https://circumcisionmovie.com/</t>
  </si>
  <si>
    <t>H4EipQ6sbQo</t>
  </si>
  <si>
    <t>2018 12 09</t>
  </si>
  <si>
    <t>https://youtu.be/7z1h4gGE4aE</t>
  </si>
  <si>
    <t>Michael Wann   Conspiracy Magic, Cycle Management, &amp; Crafting Culture</t>
  </si>
  <si>
    <t>Michael Wann is the man behind Susquehanna Alchemy and he made quite a splash with his first THC appearance back in May, where he outlined all the esoteric elements of the river and its surrounding area.
Today, he returns to examine some other recent stories and themes in the zeitgeist, give us a broader idea of how he views these esoteric tools being used, and what we can learn about the nature of reality by giving them a closer look.
https://www.susquehannaalchemy.com/</t>
  </si>
  <si>
    <t>7z1h4gGE4aE</t>
  </si>
  <si>
    <t>2018 12 01</t>
  </si>
  <si>
    <t>https://youtu.be/nlsllsXaXBw</t>
  </si>
  <si>
    <t>Robert Bonomo   Tarot Archetypes, Banking Alchemy, &amp; Marketing Magic</t>
  </si>
  <si>
    <t>Robert Bonomo is a film maker, blogger, novelist and esotericist. All three of Robert's novels,  Twilight Breakout, Cactus Land and his latest release, Your Love Incomplete, are available as free downloads on Smashwords.
In July of 2018 Robert released his documentary on the major arcana of the tarot, The 21 Faces of God.</t>
  </si>
  <si>
    <t>nlsllsXaXBw</t>
  </si>
  <si>
    <t>2018 11 29</t>
  </si>
  <si>
    <t>https://youtu.be/dUw7DW33h7Y</t>
  </si>
  <si>
    <t>Peter Jenx   The Thai Occult, Spirits, Leklai, &amp; The Ajarns</t>
  </si>
  <si>
    <t>Peter Jenx is the author of The Thai Occult series. His third version has just been released, and he joins THC to talk about the rich occult traditions of Thailand and the Ajarns.
The Thai Occult Book covers the full range of the talismans produced as well as the rituals and blessings conducted by the Ajarns, all told through in-depth interviews with the best magicians in the country.</t>
  </si>
  <si>
    <t>dUw7DW33h7Y</t>
  </si>
  <si>
    <t>2018 11 20</t>
  </si>
  <si>
    <t>https://youtu.be/g2_FZtRC6_8</t>
  </si>
  <si>
    <t>Patrick Harpur   Unpacking The Paranormal, Our Daimonic Reality, Myth, &amp; Alchemy</t>
  </si>
  <si>
    <t>Patrick Harpur is a novelist from West Dorset who has also written some exceptional books on the nature of paranormal experiences, the imagination, alchemy, &amp; the soul. Today we talk largely about the ideas in his books, Daimonic Reality: A Field Guide to the Otherworld &amp; The Philosophers’ Secret Fire: A History of the Imagination.
View the rest of his work on his webiste, www.harpur.org/patrick.</t>
  </si>
  <si>
    <t>g2_FZtRC6_8</t>
  </si>
  <si>
    <t>2018 11 16</t>
  </si>
  <si>
    <t>https://youtu.be/UIQaDTo59_g</t>
  </si>
  <si>
    <t>John Michael Greer   Druidry, Being Your Magical Best, &amp; Dark Age America</t>
  </si>
  <si>
    <t>John Michael Greer is a widely read author and blogger whose work focuses on the overlaps between ecology, spirituality, and the future of industrial society. He served twelve years as Grand Archdruid of the Ancient Order of Druids in America, and currently heads the Druidical Order of the Golden Dawn. He's written over 50 books, with one of his most recent being, Dark Age America.</t>
  </si>
  <si>
    <t>UIQaDTo59_g</t>
  </si>
  <si>
    <t>2018 11 07</t>
  </si>
  <si>
    <t>https://youtu.be/-3NZRepa2mk</t>
  </si>
  <si>
    <t>Clyde Lewis   The Sunspot Conspiracy, Secret Agendas, &amp; The Elite</t>
  </si>
  <si>
    <t>Today on everyone’s favorite conspiracy podcast:
Clyde Lewis is the legendary conspiratorial radio host of Ground Zero. He’s also just released a new book called Transhuman Substantiation: The Truth about AI and the Singularity.</t>
  </si>
  <si>
    <t>-3NZRepa2mk</t>
  </si>
  <si>
    <t>2018 11 01</t>
  </si>
  <si>
    <t>https://youtu.be/z_TnYlqaZLA</t>
  </si>
  <si>
    <t>Dr. Jack Hunter   Paranthropology, Spirit Contact, &amp; Charlie</t>
  </si>
  <si>
    <t>Happy Ghost Day THCers!
Dr. Jack Hunter is an anthropologist exploring the borderlands of consciousness, religion, ecology and the paranormal. His doctoral research with the University of Bristol examined the experiences of spirit mediums.
He joins THC on the heels of his latest book: Engaging the Anomalous: Collected Essays on Anthropology, the Paranormal, Mediumship and Extraordinary Experience.</t>
  </si>
  <si>
    <t>z_TnYlqaZLA</t>
  </si>
  <si>
    <t>2018 10 31</t>
  </si>
  <si>
    <t>https://youtu.be/hQfBIZ9xZzI</t>
  </si>
  <si>
    <t>Alan Green   The Shakespeare Mystery, Manifesting, &amp; The John Dee Cipher</t>
  </si>
  <si>
    <t>Holy hell and hallelujah! A new THC is here that details a long and deep story of manifesting will, synchronicity, &amp; code-breaking. It's a real life National Treasure, and it seems that today's guest Alan Green has unraveled part of a puzzle hidden in the works of, and dedications to, Shakespeare. A physical secret lies at the end of this road, and with enough pressure, maybe we can crack the resistance to its unveiling.</t>
  </si>
  <si>
    <t>hQfBIZ9xZzI</t>
  </si>
  <si>
    <t>2018 10 25</t>
  </si>
  <si>
    <t>https://youtu.be/6dGxtr5brLg</t>
  </si>
  <si>
    <t>Aaron Murakami   Aether Physics 101, Open Systems, &amp; Free Energy Devices</t>
  </si>
  <si>
    <t>One of the most knowledgeable people immersed in the secret science scene, is today’s guest Aaron Murakami. Aaron has authored and produced several ebooks, presentations, and educational films including: The Quantum Key: The Ultimate Guide To Taboo Physics, Free Energy, &amp; Debunking Mainstream Pseudoscience as well as Hacking The Aether, A Course in Mind Power, Water Fuel Secrets, and several others. In 2008, he also co-founded A&amp;P Electronic Media which has helped to spread the word with over 40 ebooks and lectures and is largely considered the best source of information in the Free Energy Sciences.
http://aaronmurakami.com/</t>
  </si>
  <si>
    <t>6dGxtr5brLg</t>
  </si>
  <si>
    <t>2018 10 19</t>
  </si>
  <si>
    <t>https://youtu.be/KFME_Q8wvoI</t>
  </si>
  <si>
    <t>Jim Chesnar   The Bock Saga Returns, Hidden Helsinki Artifacts, &amp; Ior Himself</t>
  </si>
  <si>
    <t>Ior Bock was the last in a long line of Bocks, who preserved within their family, an oral tradition said to have emerged at the beginning of the human story. The Bock saga claims to be the original corpus of materiel from which Finish and Scandinavian mythology, language, and culture is derived. Today's returning guest, Jim Chesnar, is one of the most knowledgeable Bock Saga proponents left in the world. He joins THC as part of his ongoing effort to spread this knowledge, and keep the saga alive.
What more from THC?
Official Facebook page:
facebook.com/TheHighersideChatsPodcast/
Twitter:
twitter.com/HighersideChats 
Youtube:
youtube.com/user/TheHighersideChats/ 
Reddit:
reddit.com/r/highersidechats/ 
Discord: 
discord.gg/rdGpKtW 
Review us on iTunes:
itunes.apple.com/podcast/id419458838?mt 
And be sure to check out The Higherside Clothing:
thehighersideclothing.com 
Also, big thanks to The Plate Scrapers for their cover of the THC theme song!</t>
  </si>
  <si>
    <t>KFME_Q8wvoI</t>
  </si>
  <si>
    <t>2018 10 13</t>
  </si>
  <si>
    <t>https://youtu.be/lwd_9CUxnZQ</t>
  </si>
  <si>
    <t>Cory Daniel   The Phoenix Enigma, Freemasons, Giants, &amp; Esoteric Arizona</t>
  </si>
  <si>
    <t>Today’s guest is Cory Daniel, the man behind The Phoenix Enigma, where he de-occults the rituals of the elite and educates the masses on the ancient esoteric undercurrent of the American Southwest.</t>
  </si>
  <si>
    <t>lwd_9CUxnZQ</t>
  </si>
  <si>
    <t>2018 09 28</t>
  </si>
  <si>
    <t>https://youtu.be/ufI0SitbZYY</t>
  </si>
  <si>
    <t>Joshua Cutchin   Paranormal Kidnappings, Changelings, &amp; Fairyland</t>
  </si>
  <si>
    <t>Alright dear people, if you haven’t had one yourself, you should be aware by now that humanity has a long history of encounters with paranormal entities- in a tale that might be as old as time itself. Today we call them extraterrestrials, in the British Isles they called them Fairies, but stories of these mythical beings behind the veil exist around the world, at every time depth, and on every Continent, and what’s worse: They want our children.
Yes people you better get past those ET and Tinkerbell archtypes because these are not your mammas otherworldly entities- and of course it seems there are many catalysts for these encounters but the themes of kidnapping, interbreeding, genetic testing, and even hybridization seem to be the strongest branches on the cryptozoology tree. And while I still think the jury is out on what these things are and what their deepest motivations might be, there is no doubt in my mind that intelligent beings exist that defy the physical world as we know it. Weather you get a quick glimpse of something strange in the woods, or encounter beings on the astral plan after a healthy dose of something intoxicating….these things are there, and few have studied these encounters as studiously as today’s returning guest Joshua Cutchin.
Josh was here in 2016 talking about his first book: A Trojan Feast: The Food and Drink Offerings of Aliens, Faeries, and Sasquatch
He then returned a year later to get deep into his second book: The Brimstone Deceit: An In-Depth Examination of Supernatural Scents, Otherworldly Odors, and Monstrous Miasmas
and today we’re getting weird with his third approach to paranormal entities- with a subject that’s darker than dark: Thieves In The Night: A Brief History of Supernatural Child Abductions
Here he is, my favorite Tuba tickling paranormal gumshoe. The king of weird words and brass beats- Joshua Cutchin.</t>
  </si>
  <si>
    <t>ufI0SitbZYY</t>
  </si>
  <si>
    <t>2018 09 25</t>
  </si>
  <si>
    <t>https://youtu.be/u4dcv36nfQw</t>
  </si>
  <si>
    <t>Brooks Agnew   Hollow Earth Updates, Secret Sciences, &amp; Darpa</t>
  </si>
  <si>
    <t>Alright Higherside Chatters, another day, another deep dive into this weird world we find ourselves in, because there are just so many mysteries to unravel, and I for one never get tired of it: The study of consciousness, the co-creation of reality and the magic of manifestation, looking into past paradigms that might be much different than our own, non-human intelligences and their roll in our world, exotic energy sources, secret sciences, the crimes of nefarious cabals, and of course- the latest indications and evidence that our Earth might be hollow and inhabitable.
Well, if my manifestation muscle is working right, all of these themes should make an appearance today, as they are just some of the materia that makes up the provocative and diverse wheelhouse of today's returning guest Brooks Agnew. If you don't remember, Brooks is a multi-patented engineer and a six-time Amazon best-selling author of nine books. He holds a Bachelors in Chemistry. A Masters in Statistics and a Doctorate in Physics. He is an internationally acclaimed lecturer on energy, manufacturing, and more; as well as the host of X-Squared Radio- still going strong since 2005. Brooks was here about 3 years ago, talking about his work with a company producing affordable electric vehicles as well as the very real science that supports a Hollow Earth and his heading of an expedition through uncharted Arctic territory to prove it once and for all.
I know I'm excited to hear some updates on both of these fronts, and a whole lot more. A true alternative energy advocate, teacher of the Universe's mysteries, and Hollow Earth Explorer From On High – Brooks Agnew</t>
  </si>
  <si>
    <t>u4dcv36nfQw</t>
  </si>
  <si>
    <t>2018 09 11</t>
  </si>
  <si>
    <t>https://youtu.be/rH1rTPezZ4k</t>
  </si>
  <si>
    <t>Charlie Robinson   The Octopus Of Global Control, NASA Lies, &amp; The Depopulation Agenda</t>
  </si>
  <si>
    <t>Alright Higherside Chatters, as we roll our way through the cornucopia of campaigns against the people, we tent to see a synergy between them that cannot be overlooked. That tells us something about the puppetmasters of the pyramid, they have their hands in a lot of pies- but that fresh fruit filling has been replaced with aluminum, mercury, fluoride, glyphosate, gasoline, and a whole host of substances that aren't nearly as good for people, as they are for profits. And if that wasn't enough, they've completely captured the education system, the media, the top internet platforms, and pretty much any other messaging apparatus, and weaponized the findings from their behavior scientist think tanks- so that most people will reject any “grand conspiracies” about their precious masters.
Well that's why we have shows like this, and guests like Charlie Robinson. Charlie is the author of The Octopus of Global Control, that Wily bastard THC fans know all too well. It's a controversial and humorous book that takes quotes from over 500 witnesses to some of history's greatest events, and uses them to piece together and expose a century-long plan for world domination. He had a front-row seat to the fraud and corruption in the mortgage industry during his career in Las Vegas real estate, and he credits John Perkin's book Confessions of an Economic Hitman as the final piece of the puzzle that helped him to really see how the American government operates as the enforcement arm for multinational companies.
Well pack your glass and park your ass, because we are poking that big octo-bear today, with Charlie Robinson.</t>
  </si>
  <si>
    <t>rH1rTPezZ4k</t>
  </si>
  <si>
    <t>2018 09 09</t>
  </si>
  <si>
    <t>https://youtu.be/hS5jyeP1QQE</t>
  </si>
  <si>
    <t>Carl Abrahamsson   Occulture, The Primordial Awe, &amp; The Economy Of Magic</t>
  </si>
  <si>
    <t>Folks, it’s probably no surprise to hear that magical activities are going on within our world pretty much constantly, and this is a tale as old as time…from mans first cave painting to the Super Bowl Halftime show, pulling ideas down from the imaginative realm and firmly planting them in the physical, through conscious attention and art creation just seems to be one of those quirky things man does.
We’ve heard about the concept of the Muse, and countless artists have been quite clear about not exactly knowing where their art comes from- sometimes saying it finds them moreso than the other way around. So there’s definitely some interesting interplay between consciousness and ideas that I don’t think we’ve fully unpacked. Yet it’s something that the Occult world has been exploring and experimenting with behind the scenes for years- and while these activities are usually relegated to the shadows- few people really understand the scope of magical thinking, art, and it’s influence on the wider culture. Which brings us to today’s guest. His name is Carl Abrahamsson, a writer, publisher, magico-anthropologist, film maker and more.
His latest book is titled Occulture: The Unseen Forces That Drive Culture Forward – and in it, he explores that curious crossroads between art and magic, discusses his insights from over 30 years in occult movements, and takes a deep look into the phenomena and people who have been the most crucial in modern esoteric developments including Carl Jung, Anton LaVey, Crowley, Rudolf Steiner and more.
An insightful sage of the esoteric ways, Carl Abrahamsson.</t>
  </si>
  <si>
    <t>hS5jyeP1QQE</t>
  </si>
  <si>
    <t>2018 09 06</t>
  </si>
  <si>
    <t>https://youtu.be/B95TSwnkYZk</t>
  </si>
  <si>
    <t>Chris Bennett   Liber 420  Cannabis, Magickal Herbs And The Occult</t>
  </si>
  <si>
    <t>Folks, with a name like The Higherside Chats, it’s pretty obvious that the glorious Green Goddess that is sweet lady Cannabis is always ever-so-subtly present in this shows DNA. Because in a backwards age of prohibition, to form a personal relationship with the herb is in-and-of-itself an act of rebellion, and a declaration of sovereignty over ones own consciousness -which is often times a dangerous thing to do. And it’s endlessly frustrating that there is such a long and violent history of death and imprisonment affecting untold numbers of people over centuries, in the Empire’s persistent quest to control all aspects of the human experience. Anyone with the eyes to see, can clearly recognize it’s ability to facilitate creative and independent modes of consciousness – but across the board, it’s vast catalog of uses is so universally positive that one has to wonder if it really is one of the greatest gifts of the gods and enemy #1 of Empire’s of all ages.
It facilitated spiritual enlightenment in the age of centralized religious authority, provided a potency boost to the magical rituals of many sects and secret orders forced to hide in the shadows of history, inspired countless artists to create their masterworks, and in more recent times, coincidentally threatens the pocketbook in all three major areas of control and wealth building that the American Elite are built on: fuel, medicine and textile applications.
So we’re left with an inefficient, polluted, and hazardous world of oils, plastics, pharmaceutical chemicals, incarceration, and forest destroying practices – all the result of systematically removing this one magical plant from the people. But the tide is thankfully turning as we twist the Empire’s arm, and today’s guest Chris Bennett knows this all too well, as he’s been researching the historic role of Cannabis in the spiritual life of humanity for more than a quarter century.
He’s written about this in several books with titles like: Green Gold the Tree of Life: Marijuanna in Magic &amp; Relgion – Sex, Drugs, and Violence in the Bible – Cannabis and the Soma Solution -and most recently, a huge 700+ page masterwork entitled Liber 420: Canniabis, Magical Herbs, and the Occult
An impressive and prolific cannabis chronicler, bonafide marijuana mage of the modern age, and Fellow Dancer with the Devils Weed: Chris Bennett</t>
  </si>
  <si>
    <t>B95TSwnkYZk</t>
  </si>
  <si>
    <t>2018 08 31</t>
  </si>
  <si>
    <t>https://youtu.be/iperlJiuVnM</t>
  </si>
  <si>
    <t>John le Bon   The Hoax Hierarchy, The History Conspiracy, &amp; The Wireframe Mesh</t>
  </si>
  <si>
    <t>Alright Higherside Chatters, when we dig into the details of many subjects that are generally taken for granted, we find a great deal of manipulation, half truths, and faulty premises in which entire fields are sometimes based- and this goes for an increasingly large chunks of history and science: Materialism, Darwinism, The Apollo Moon Missions, Columbus discovering America, Mass shootings, 9/11, the cover up of exotic technology and alternative fuel sources, genuine medicine, historic time lines, and maybe even some major elements of our Earthly system itself….
Everyone draws their lines differently, but these are just some of the examples we’ve examined in the past that actually encompass huge portions of popular worldviews and to see through even just a few of them – leads one to reflect on not only what else we take for granted that might have been concocted by the Capstone Cabal- but just how powerful and all encompassing are the nefarious few? What kind of world am I in? Are we as blissfully ignorant of our true situation as the cattle grazing on the farm?
Well, when the Big Club goes back longer than we can trace our own family lines, and we’re forced to go through the brainwashing education system that has been cooked up by these very same untrustworthy tyrants- good luck getting it all worked out. As the theme song says, we know they’re lying to us, we just don’t know to what degree- well today we’re blowing the barn doors right off and torching every sacred cow left inside. Because today’s guest John Le Bon pushes the needle firmly into the red, as he tackles some of what seem to be the most controversial and tightly held so called “truths. John is a self described “real skeptic” from Australia, just asking questions about what we take for granted. He runs JohnLeBon.com as well as a popular youtube channel- and I think this is going to be a pretty wild ride.
The controversial questioner, ful-spectrum skeptic, and conspiratorial thunder from down under- JLB.</t>
  </si>
  <si>
    <t>iperlJiuVnM</t>
  </si>
  <si>
    <t>https://youtu.be/ZDx7wLbDcAg</t>
  </si>
  <si>
    <t>Magnora 7   Anthony Bourdain, Kate Spade, &amp; The Suicide String Conspiracy</t>
  </si>
  <si>
    <t>Today on everyone's favorite conspiracy podcast:
Alright Higherside Chatters, weather it's Imperial Expansion on the global chessboard, the media's fake outrage over the latest chemical weapon attack claims, the deaths of high profile celebrities, or nearly any other story of importance- we know the sagas cooked up for public consumption are always missing some major ingredients. Because the oily appendages of the nefarious few are nearly everywhere and after decades of shoveling shit into the propaganda pipeline that feeds straight into the living room boob tube- we must examine every angle, of every thing and resist the temptation to take our facts and latest arguments from the Big Machine itself.
Well ever since the Pizzagate dust up, pedophilia among the Master Class and child trafficking networks throughout the world have bubbled up to the forefront of our collective consciousness. And of course this darkest of dark secrets can't be the subtext for every story, but we are finding a lot of threads cut from the same cloth and many roads that do lead back to some sort of turmoil related to these entrenched powers and their highest crimes, that for the longest time – seemed untouchable.
So today we're going to talk about a lot of things, but chief among them is an exploration of recent high profile suicides and the argument that these were calculated killings carried out by those who wish to keep their boat from rocking. And here to help lay out the breadcrumbs is the Hellraiser of Reddit himself, Magnora7.
We had him here almost exactly a year ago, to break down the Rothschild family and the details behind their carving up of Africa and how several African countries only really exist to keep their oil and diamond trades secure, and to keep the local people properly suppressed. It was one of my favorite shows of 2017, which covered Zimbabwe, Chad, Botswana and more....and while we will get deeper into that study and what Mr. Magnora has uncovered in the last year- he's also turned his sleuthing skills to the string of deaths involving Anthony Bourdain, Kate Space, Avicii and the Dutch Queen's sister- and I'm super siked to get into it.
The Regulatory Capture Professor of Reddit, the Diamond Empire Deconstructor, and now the celebrity death detective: Magnora 7</t>
  </si>
  <si>
    <t>ZDx7wLbDcAg</t>
  </si>
  <si>
    <t>2018 08 28</t>
  </si>
  <si>
    <t>https://youtu.be/KqQV4dBP-9s</t>
  </si>
  <si>
    <t>Michael Joseph   The Occult Aspects Of Cryptocurrency, Bitcoin, &amp; Blockchain Tech</t>
  </si>
  <si>
    <t>Alright Higherside Chatters- it’s no surprise to us that the world is steeped in an esoteric soup of numbers, symbols and rituals – that are of the utmost importance to some unseen occultists of the capstone cabal….and while I tend to think that our material plane is designed to be a canvass in which these things play themselves out- it’s obvious that the foxes have overtaken the hen house- some unsavory hands are on the steering wheel- and most of us “profane masses” lack the deep and complex context to properly unpack these threads or better yet- fight fire with fire- and use them to our own advantage.
But with the Empire’s recent pivot, the techno-cratic screws tightening, and some freaky harsh space weather- many of us seem to be erratically reacting out of emotion and wishful thinking- which is understandable, but not always that productive. And if this wasn’t enough, it’s pretty obvious there are many new threads on the conspiracy cardigan in the last few years: From Cryptocurrency to Q Anon and analyzing them properly also gets harder as the machine refines it’s tools.
Well lucky for us, we have a tool of our own and that is the esoteric insights of today’s returning guest Michael Joseph. Of course, Michael Joseph is the man behind the Schism206 youtube channel where he provides a deep dive into the esoteric and symbolic sides of many interesting things.
He’s been here 3 times before: First to go over the Occult Religion of the Elite, Secondly to compare and contrast the Hidden Hand saga with his own research and findings, and a third time talking about The Many Esoteric Elements Of The JFK Assassination Ritual.
He’s back today to help us better analyze things like Cryptocurrrency, Qanon, and the current state of the New World Order gameplan- by adding those symbolic &amp; occult layers to our greater understanding. The Esoteric Educator Extraordinaire, one of the very few THC guests in the 4 times club, an elite class in it’s own right- Mr Schism himself, Michael Joseph.</t>
  </si>
  <si>
    <t>KqQV4dBP-9s</t>
  </si>
  <si>
    <t>2018 08 23</t>
  </si>
  <si>
    <t>https://youtu.be/qWL7324ogLo</t>
  </si>
  <si>
    <t>Charlotte Iserbyt   The Education Conspiracy, Dumbing Down America, &amp; The Order</t>
  </si>
  <si>
    <t>There's more THC for members:
If you like the 1st free hour of THC, why wouldn't you like the 2nd? 
Sign up for $5, and get 5 extended 2 hour episodes every month, lifetime forum access, bonus shows, downloads of all the THC cover songs &amp; more. Always action packed and ad free: TheHighersideChatsPlus.com/subscribe 
This episode's Plus content includes: 
-The energies Crowley invoked in NYC
-The Aeon of Horus
What more from THC?
Official Facebook page:
facebook.com/TheHighersideChatsPodcast/
Twitter:
twitter.com/HighersideChats 
Youtube:
youtube.com/user/TheHighersideChats/ 
Reddit:
reddit.com/r/highersidechats/ 
Discord: 
discord.gg/rdGpKtW 
Review us on iTunes:
itunes.apple.com/podcast/id419458838?mt 
And be sure to check out The Higherside Clothing:
thehighersideclothing.com 
Also, big thanks to The Plate Scrapers for their cover of the THC theme song!</t>
  </si>
  <si>
    <t>qWL7324ogLo</t>
  </si>
  <si>
    <t>2018 08 18</t>
  </si>
  <si>
    <t>https://youtu.be/-DJxOBQdY94</t>
  </si>
  <si>
    <t>Donald Jeffries   Survival Of The Richest, Huey Long, &amp; Solution Suppression</t>
  </si>
  <si>
    <t>Alright Higherside Chatters, we know making it in this world is like swimming against a river current determined to sweep us away into obscurity....but for the Elite class, its a lush grotto of mingling and networking -and of course a well built dam to keep you downstream.
Unfortunately the system just wasn't set up for us, especially when you play things by the book and why should you when the richest among us have tilted every aspect of the Big Machine in their favor and insulated themselves against the sullied masses every step of the way:
From offering the Elite-lings a completely different education system than the “obedient worker maker plan” the rest of us get- to tax loopholes and advantages that only effect the top rungs of the ladder.
Privileged positions on high paying but arbitrary board seats and even simple things like better deals on interest rates, insurance, and the rest of it. If you thought things were fair, then you must have eaten the carrot they've dangled over the treadmill to the middle- because our invite to the cocktail party at the end of the world is forever lost in the mail.
Well these are the themes in the latest book by today's guest Donald Jeffries entitled Survival Of The Richest: How The Corruption of the Marketplace and the Disparity of Wealth Created The Greatest Conspiracy of All
If you're unfamiliar with Donald's work, he's also the author of a popular novel called The Unreals and also wrote a great conspiratorial tome called Hidden History: An Exposé of Modern Crimes, Conspiracies, and Cover-Ups in American Politics. His blog is called Keeping It Unreal and he's been a frequent guest host at Coast to Coast AM as well: A true wealth gap warrior, advocate of economic equality, and chronicler of many conspiracies along the way- Donald Jeffries.</t>
  </si>
  <si>
    <t>-DJxOBQdY94</t>
  </si>
  <si>
    <t>https://youtu.be/P51i5vWeAvY</t>
  </si>
  <si>
    <t>Gordon White   The State of Conspiracy Culture, The Empire’s New Pivot, &amp; Bilbo Baggins</t>
  </si>
  <si>
    <t>Drinking a little drink, smoking a little smoke and dusting off the old opener to kick off a new chapter in the THC journey- on the 4 year anniversary of my personal chain breaking and yolk off-loading— I hope you're all making similar progress....because the oily appendages of the nefarious few and their slow roll of total control are wasting no time in the constant bombardment on your mind body and soul...and their technocratic, electro-static is aimed at making us more erratic....but Dr. Suess style rhymes, aside- I'm serious when I say that we sit in a place where the human condition has been changed- because we spend an increasing number of hours each day merging further with what is actually a highly tuned surveillance and data collection network.....with a not so altruistic goal of ratcheting up everything you don't really want in your life:
-Monitoring your movements under the watchful eye of Google.
-Controlling your brain chemistry and happiness levels with little red notifications
-Learning to make marketing and advertising more effective that it already is.
-Controlling the information you see, and shoehorning you into worldviews that suit the machine.....
-and pulling us further away from the natural world and the best medicine we have for this encroaching digital death machine.
And if that wasn't enough, it's all pulsing radiation into our bodies like a silent jackhammer subtly sending us to our early graves In this context, it's no wonder we can't think straight. But put on your mental jockstraps, sweatbands, and ankle weights because we're going to work it all out today with the reigning champion of THC appearances my friend and yours- the Great Gordon White.
Making his most magical, 9th appearance on THC......we're going to try and talk through some frustrations, properly orient ourselves a midst the chaos, profile the important ways the world is changing, and offer up some ways to armor ourselves from the Big Bombardment. Halfway through the first year of cultivating his farm at the edge of the world. One of my favorite esoteric explorers to wash up on our earthly reef, a useful teacher in an era of free-range totalitarianism: The Tasmanian Devil himself, Gordon White.</t>
  </si>
  <si>
    <t>P51i5vWeAvY</t>
  </si>
  <si>
    <t>2018 08 17</t>
  </si>
  <si>
    <t>https://youtu.be/VQgzSh3VcpE</t>
  </si>
  <si>
    <t>Sofia Smallstorm   Cell Phone Radiation, The Machine Merge, &amp; Glyphosate</t>
  </si>
  <si>
    <t>Alright Higherside Chatters, if you're paying attention, then you can see that our world is awash with poisons: Fluoride and pharmaceuticals in the water, aluminum and other heavy metals in the sky, a soup of toxins injected into our infants, a thick grid of high frequency signals in every populated area, genetically altered foods and animals and of course radiation boxes in our kitchens and in our pockets.
With so much happening at once, all the regulatory agencies properly captured, and most people living in ignorance- to pull apart, isolate, and assess these threads is nearly impossible- but many researchers are making the case that these shouldn't be considered in isolation- but as multiple arms on one big campaign to permanently change our environment, and our bodies, as the capstone cabal makes room for their own building blocks of what today's guest calls Pseudo-life.
Her name is Sofia Smallstorm and THC fans know her well. She was first here to break down the Elements of Sandy Hook that didn't make sense in what became the first Higherside episode banned from YouTube...and then she returned a little over a year ago to talk about Biological Darkness, Techno-genetics, and the content from her presentation: FROM CHEMTRAILS TO PSEUDO LIFE: The Dark Agenda of Synthetic Biology.
Well she is now has a part 2 in what is becoming the “FROM CHEMTRAILS TO PSEUDO LIFE SERIES” and it's called “Living In The Manhattan Project” Tackling the history &amp; horrors of Radiation – and why exactly the Nefarious Few have made sure there's a cell phone in every pocket. Of course she is still going strong with her Monthly Newsletter: The Avatar Update, her website AboutTheSky.com and her store full of products to beat back the bad guys and restore your health at AvatarProducts.com It's a real pleasure to have her back: A fellow So-Cal Conspiracy Chronicler, an educator at the big school of scandals, &amp; a passionate advocate of Natural Life -Sofia Smallstorm.</t>
  </si>
  <si>
    <t>VQgzSh3VcpE</t>
  </si>
  <si>
    <t>https://youtu.be/K5UnkrRVi64</t>
  </si>
  <si>
    <t>Neil Kramer &amp; Niles Heckman   Transmutation, The Divine Mysteries &amp; The Path Of The Mystic</t>
  </si>
  <si>
    <t>Alright Higherside Chatters, it's easy to feel disenfranchised with our cog in the wheel society and the life sucking Empire perched above it. Draining us spiritually, emotionally, and in every other sense of the word. Stifling our innovation and development., and filling us with the aggressive indoctrination that if you seek a path outside of normalcy you will no doubt, crash and burn.
However, we still see some people outside of that cage who seem different: Freer, happier, enlightened and at peace – and we hear these outliers telling us that freedom is only a few brave choices away. That the Universe rewards the bold, and there isn't much holding us back except our own fear. It's a tough message to adopt, but there's no denying the persistent call to tear down those cubical walls, shatter the shackles of the Empire, and orient our lives towards our True Will and the path of the Esoteric Tradition.
Well people, today we're going to try and get the message through your heads one more time- as we're joined by two people who know it well: Neil Kramer and Niles Heckman. You might remember Neil Kramer from the THC archives, as he was here once before almost 5 years ago. But for those who don't, Neil is a philosopher, teacher, and esotericist. His work focuses on spirituality, mysticism, and metaphysics. He is a faculty member at the Omega Institute in New York, where he teaches spiritual philosophy, mysticism, esoteric studies, and self-development.
Today, in a rare trilog for this show, we're also joined by Niles Heckman. A talented film maker and documentarian who has worked on several projects in line with the spiritual path including his Eposodic Series “Shamans of the Global Village. Together, they've just released a new documentary entitled Transmutation. Written and Narrated by Neil and Directed by Niles, Transmutation is a documentary about becoming your best self, rejecting the Empire, discovering the beauty and dangers of a hidden spiritual path, and hearing from those who have transformed themselves by walking it. Two individuals aligned with the esoteric, champions of the Divine Mysteries, and the one-two punch of Transmutation. Neil Kramer and Niles Heckman.</t>
  </si>
  <si>
    <t>K5UnkrRVi64</t>
  </si>
  <si>
    <t>https://youtu.be/krSUF6M6dyA</t>
  </si>
  <si>
    <t>Thomas Sheridan   Sorcery, Druidic Culture, &amp; The Christian Steamroll</t>
  </si>
  <si>
    <t>Abracadabra Higherside Chatters, let's talk magic. Because magic is one of those things they just don't want us to know about, and the power to craft and influence your own reality is one the shadowy puppet masters of the power pyramid would rather just keep for themselves.
But we've talked with many guests over the years who have preached the magical worldview, the power of visualization, abundance generating exorcises, deep meditation, deal making with ethereal entities, sigil magic, ceremonial magic, astrology, subconscious strengthening, developing spirit allies, and a whole Pandora's box of magical systems, tools, and disciplines that all insinuate the same thing:
You're not just a victim of an insane system and the constant bombardment of the capstone cabal- but really, a powerful co-creator in a wavy universe of probability &amp; potential just waiting to be tipped in your favor.
Though it does take work – it's also good to get reminders of this esoteric &amp; necessary knowledge because everyone is ready and waiting to tell you – there's nothing to see behind door number 3 and ladies and gentlemen- I disagree.
Here to talk about these things through his own experiences and research is a powerful advocate of the power of magic- Thomas Sheridan. Thomas is an independent alternative artist, author, satirist, comedy writer, musician, public speaker and researcher from Dublin Ireland. He's probably best known for his book Puzzling People: The Labyrinth of the Psychopath. But he's also done work on a plethora of interesting and alternative topics- including his latest book Sorcery: The Invocation of Strangeness. From the land of Ire- a student and teacher of many strange aspects of the construct- a true Sorcerer extraordinaire' -Thomas Sheridan.</t>
  </si>
  <si>
    <t>krSUF6M6dyA</t>
  </si>
  <si>
    <t>https://youtu.be/0K3TGcf6md0</t>
  </si>
  <si>
    <t>Laird Scranton   Comparative Cosmology, Gobekli Tepe, &amp; The Spirit World</t>
  </si>
  <si>
    <t>How it going Higherside Chatters, once again the offering on the THC table today is another attempt to unravel the secrets of the ancient past, understand the ways of indigenous peoples, and decode the mysteries of a longstanding and widespread esoteric tradition.
Because as far as I'm concerned, humanity will never feel complete without a better understanding of where we've been, and how we got here.
Yet the academic establishment is suspiciously content to uphold a thoroughly contradicted and outdated model of human history- and weather they're fulfilling their roles as nefarious gatekeepers, blinded by nationalism or just victims of their own stubborn egos- doesn't matter much to me when important truths are left unknown. And if it wasn't for the brave and persistent independent researchers, willing to bust up the per-approved paradigm and rework the research from the ground up – we'd be even more lost.
And if that wasn't enough, we also find that many tribes around the world, as well as lost civilizations of the past- were burned so often by outside forces and arm-chair understandings- that even they developed a system of secret keeping, isolation, and preservation. Structuring their own history and cosmologies into a mystery school hierarchy of learning that requires time and attention that only the most dedicated can undertake. But the clues are in the structures, the stars, the symbols, and the languages of people's both past and present- and it takes one hell of a code breaker to follow the breadcrumbs.
Fortunately for us dear people of the internet, one hell of a codebreaker is exactly who we have with us today. Back in the saddle for a second show is the great Laird Scranton, an independent software engineer who turned his attention to researching comparative cosmology and ancient language and has since synchronized many aspects of Ancient African, Egyptian, Vedic, Chinese, Scottish, &amp; Polynesian Traditions in a long running book series that has become one of my favorites out there.
Last time we talked largely about the Dogon Tribe of Africa and his book The Velikovsky Heresies. And today we'll be pouring over the big picture – largely through the lens of his latest book: Decoding Maori Cosmology: The Ancient Origins of New Zealand's Indigenous Culture. Peeling back the esoteric onion of life, restoring the lost knowledge of the ages, and cracking the big code- Laird Scranton.</t>
  </si>
  <si>
    <t>0K3TGcf6md0</t>
  </si>
  <si>
    <t>https://youtu.be/BDux6l37CuI</t>
  </si>
  <si>
    <t>Whitley Strieber   The Visitors, The Afterlife, &amp; Anne</t>
  </si>
  <si>
    <t>Alright Higherside Chatters, if you dig into the paranormal at all, it doesn't take long to realize that thousands of people have had encounters or experiences with strange humanoid creatures that just don't get treated very seriously in mainstream culture, as if we have some sort of collective denial for what is surely, a crucial element of our reality. And it seems like a perfect storm of carefully crafted social engineering, ego-ic arrogance, and the “sheer terror of true acceptance” have set back our study of this strangeness and our human terrarium to troubling degrees.
And as if little blue/green/grey biological beings coming in the night weren't enough, a study of these cases finds a few other odd commonalities among experiencers that we would be wise to consider: invasive medical and sexual procedures, teleportation to foreign crafts, multi-generational visitation, missing time, prophetic dreams, implants, shape shifting, memory distortion, meditative states, military involvement, telepathic messages that “it's all going to be okay”, and maybe even a connection to the state of being we call “Death.”
Well one of the most famous cases of being taken by “the vistors” comes from today's guest Whitley Strieber, detailed in his 1987 New York Times Best Seller - Communion. A name and title than I'm sure most of us here are well familiar with. On top of writing many highly acclaimed fiction books and hosting the popular Dreamland podcast, Whitley has also followed up on the Communion saga regularly with a string of books that outline each new level of understanding with titles like Transformation, Breakthrough:The Next Steps, The Secret School, The Communion Letters, Solving the Communion Enigma, and more. And after decades of defending himself against the big machine, taking lie detector tests and brain scans, facing the ridicule of the uninitiated, and constantly having to beat back the persistent narrative that these visitors are just aliens from outer space....He has emerged with a new forward thinking perspective, in his latest book The Afterlife Revolution- which was co-written by his late wife Ann from across the river Styx.
See, Anne passed away in 2015, but due to the strengthening of her soul in life, her determination to investigate the big questions, and with the foundation of a protocol established years prior between Whitley and herself – she has provided great insight about the After Death Experience and the curious Visitors Whitley and thousands of others have experienced- and the result is an emotional and informative ride though a unique book co-written between both sides of the veil. It's a true honor and a pleasure to have him here today, investigating this weird world longer than I've been alive: A gifted child of the secret school, the little green men guru, the only THC guest to have been played by Christopher Walken in a major motion picture, and now ambassador of the Afterlife- Whitley Strieber</t>
  </si>
  <si>
    <t>BDux6l37CuI</t>
  </si>
  <si>
    <t>https://youtu.be/qiedAd_wKlA</t>
  </si>
  <si>
    <t>Jordan Sather   Q Anon, Celebrity Suicides, Space Force, &amp; The Deep State War</t>
  </si>
  <si>
    <t>Alright Higherside Chatters, if you ask me, the capstone cabal of the shadowly power pyramid is not a group that leaves much to chance: They've invested heavily in the devolution of man and the degradation of our mental faculties through their carefully crafted education system, they've suppressed free energy and elecrogravitic crafts in exchange for systems built on poisonous yet profitable materials, and they stifle and control the lives of the people with the debt based money system they so hawkishly perch above. Dig a bit deeper and you'll find some heavily researched claims that nearly all US presidents fall from the same family tree, along with many household names in media &amp; entertainment forming a terrifying tapestry of bad actors, if you will.
And while my cynical self is inclined to side with the age old phrase and pattern that Presidents are selected, not elected, and the game will carry on as it has- I can't completely count out a growing perspective in the conspiracy community- that perhaps, related to the network or not- Donald Trump might represent a changing of the guard, the emergence of a new network of white hat power players, &amp; maybe even an alignment with non-terrestrial beings that just might culminate in the eradication of long standing child trafficking networks, the roll out of technologies derived from secret occult physics, &amp; the removal of our yolks of oppression we've worn for so long.
Again, I'm cynical, but a certain 4Chan poster known as Q Anon, has been stirring the pot with cryptic messages since the election, weaving a narrative that aims to clarify the game behind the game- and I think it's High Time we explore it...and stand by our policy of No Conspiracy Left Behind.
To do this, we got one of the best breaker downers of the Q material that the internet has to offer. His name is Jordan Sather and he runs the popular website and YouTube channel Destroying The Illusion..or should we say Destroying The Illusion 2.0 as Jordan has ALSO had YouTube make it impossible to use his channel, and he's since rebuilt a second one.
Jordan is known for his methodical and action packed, whiteboard breakdowns of not only the Q Anon material and this Deep state battle, but also truth health and wellness, as well as the history and latest rumblings of the Secret Space Program.
Self-described as "The guy wearing a red MAGA hat drinking an organic smoothie and talking about space programs and non terrestrial beings." A Pandora's box of personality and politics, and an enigma of a man. A 4D thinker if there ever was one- The Whiteboard King of YouTube- Jordan Sather.</t>
  </si>
  <si>
    <t>qiedAd_wKlA</t>
  </si>
  <si>
    <t>2018 08 05</t>
  </si>
  <si>
    <t>https://youtu.be/nwLAPVcpfVQ</t>
  </si>
  <si>
    <t>David Griffin   Visual Language , Sentient Black Goo, Exopolitics &amp; Alien Bases</t>
  </si>
  <si>
    <t>Today on everyone’s favorite conspiracy podcast:
Alright Higherside Chatters, as we wade through a world of invasive technologies, directing and recording far more of our actions than we’d like to admit- many of us start to wonder what we’ll find at the end of this curvy and concerning road. Others examine our history of perpetual war and conquest, most without a reasonable motivation given to the people- and again, we wonder what’s really driving the conflicts and military movements across the globe even today. And the savviest among us have seen the testimonies and texts leading all the way back to the earliest ages of man that describe interactions, rulership, enlightenment, and maybe even the engineering of humanity by some other intelligent beings; and know there must be a deeper story we aren’t being told when it comes to most of these threads too.
Well today’s guest is very clear in his assertion that weather you’re talking about the trajectory of our technology, our geopolitical agenda of perpetual war- or many other aspects of the human story- you’re picture won’t be clear without factoring in the Exopolitical element- and so that it what we’re here to do. His name is David Griffin, and he’s a UK researcher- largely responsible for the UK branch of the Exopolitics sites and a card carrying member of both the Exopolitics Institute and World Network. Having studied Peace Studies and Conflict Resolution, as well as Learning Innovation and Interactive Media in the College days – he realized that while not being interesting in Ufology initially- you really need to incorporate that third rail to understand the game behind the game, and subtext of many world events.
David has done a great job nailing down and connecting exactly this type of subtext- by conducting an amazing series of presentations that dive deep into the secret motivations and ET involvement in not only the Faulklands War, but also the going on in Antarctica and the strange string of deaths and “suicides” that took 22 Marconi scientists and engineers. Much of this revolves around a dangerous ET technology that many refer to as “the black goo” and we’re definitely going to get into it today. The professor of Exopolitics, the saucer school scholar, and the black goo guy himself- David Griffin</t>
  </si>
  <si>
    <t>nwLAPVcpfVQ</t>
  </si>
  <si>
    <t>https://youtu.be/OuRnPz2qc4I</t>
  </si>
  <si>
    <t>Ras Ben   The Philadelphia Experiment, Mandela Effect, &amp; Timeline Management Magic</t>
  </si>
  <si>
    <t>Today on everyone’s favorite conspiracy podcast:
Alright Higherside Chatters, it’s no secret that the capstone cabal has worked hard to maintain an ironclad grip on humanity, stripped down our education system to create cogs for the machine, and hidden away so much of the vital history that tells us who we are and why we’re here. Of course nobody can answer that question for you in particular, but I doubt you manifested here to spend the better portion of your life clocking in to some makeshift cubicle, watching more Netflix, or collecting numbers on a screen for someone else’s dream. Yet many of us seem hypnotized and marginalized – compelled to continue for reasons that I don’t understand.
It’s a series of dirty tricks that we’re wising up to more and more each day- and if you ask me – the place where the rubber really meets the road is with high level magic and the ritualized manipulation of the masses and reality itself. It’s an ancient game, and one they’ve baked into many of our monuments, traditions, and major world events—and I think it’s high time we unpack all this stuff if we ever want to reclaim our Earthly plane.
Well, fortunately, dear people of the internet, this is all right in the wheelhouse of today’s guest: Ras Ben.
If you’re unfamiliar, Ras Ben is known for being an innovative educator, counselor, wellness provider, peace-keeper, Astrologer, Ra Sekhi Energy Healer, and jack of many other trades.
He has a Master of the Arts degree in African American Studies from Temple University, and he’s the author of “Rocks of Ages: Ancient Technologies for the New Millennium” which explores using crystals and sacred stones as resources for a spiritual technology. He’s also given several amazing presentations on the threads of this high magic and the underlying elite agenda that have repeatedly blown my simple stoner mind. From the esoteric hotbed that is Philadelphia, a true student of History, Mystery, and Prophecy- the great ritual revealer and spiritual teacher of the timelines- Ras Ben</t>
  </si>
  <si>
    <t>OuRnPz2qc4I</t>
  </si>
  <si>
    <t>https://youtu.be/VvFkKtRweZM</t>
  </si>
  <si>
    <t>Dr. Michael Salla   Antarctica’s Hidden History, Nazi UFOs, &amp; Inner Earth Extraterrestrials</t>
  </si>
  <si>
    <t>Today on everyone’s favorite conspiracy podcast:
Alright Higherside Chatters, we know the world is filled with mystery and secrets those pesky puppetmasters of the power pyramid have no interest in sharing with us. But we’ve seen many indications in the last few years that something big is going on in Antarctica.
And why shouldn’t there be? Yes, we’ve been told it’s a huge, sad, lonely, block of ice – nothing but a diving board for penguins- but we’re talking about 5 1/2 million square miles. A land mass the size of The United States and Mexico combined- and when you consider the fluctuations, resources, and even historical clues of a land mass that size- I find it highly suspicious to present it as a total waste of time.
Because it wasn’t a waste of time for then Secretary of State John Kerry, Newt Gingrich, Buzz Aldrin, the Patriarch of Russia……or any of the other privileged people tasked with making trips to such a wasteland in recent years
Doesn’t seem to be a waste of time for the multitude of major corporations and military contractors who are also very much active on the big block of nothing.
Throw in the legendary speculation of a passageway to the inner earth- and you got yourself some real reasons to speculate.
Though today on THC, we’re going to get past the guessing, and talk to Dr. Michael Salla, who recently released a heavy book about this very subject and the hidden history, secret bases, and real geography of the icy continent, entitled Antarctica’s Hidden History: Corporate Foundations of Secret Space Programs which weighs in at over 300 fascinating pages
If you don’t know Dr. Salla, he’s been a pioneer in the development of ‘Exopolitics’, the political study of the key actors, institutions and processes associated with extraterrestrial life. He has a Ph.D in Government from the University of Queensland, Australia, and an M.A. in Philosophy from the University of Melbourne.
He’s also written several other great books on intreging topics, like:
Exopolitics: Political Implications of the Extraterrestrial Presence
Insiders Reveal Secret Space Programs &amp; Extraterrestrial Alliances
and Kennedy’s Last Stand: Eisenhower, UFOs, MJ-12 &amp; JFK’s Assassination
Dr. Salla also founded the Exopolitics Institute in (2005) the Exopolitics Journal in (2006) and he has co-organized five international conferences on extraterrestrial life and Earth Transformation on the Big Island of Hawaii.
Truly a man on a mission to break the chains of secrecy, reveal the hidden hands in global affairs, and usher in a new world of knowing. – Dr. Michael Salla</t>
  </si>
  <si>
    <t>VvFkKtRweZM</t>
  </si>
  <si>
    <t>https://youtu.be/eTb1c5dXS7c</t>
  </si>
  <si>
    <t>Mark Passio   The Occult Cabal, Their Slave System, &amp; Natural Law</t>
  </si>
  <si>
    <t>Today on everyone’s favorite conspiracy podcast:
Alright Higherside Chatters, we have spent years talking about the problems of the world: War, poverty, geo-engineering, fluoride, petrochemicals, environmental destruction, materialism, greed, false flags, &amp; everything in between in this Rockefeller/Rothschild debt based system of rule and sometimes I get a bit concerned that all we do is pat ourselves on the back for another educational circle jerk while we sit and wait for someone else to overthrow the power pyramid and the yolks of oppression we seem so cozy in.
And an uncomfortable truth we must confront is the relationship between slave and master- the cause and effect of following orders, and the “don’t rock the boat” attitude we take, as long as our cage is a little bit nicer than the next guys.
Yet when one truly examines the world we find ourselves in- you see a multitude of constructs holding us in place that have nothing to do with the natural world:  A never ending framework of legalese that privileges the dark occults in the drivers seat and punishes the people who put their faith in it. – A hypnotic obsession with green paper, thanks to the spellcrafters behind the curtain. – &amp; a system of artificial scarcity aimed at maintaining the illusion that abundance is only a fantasy.
Well, these are the tenants of today’s guest, and true freedom fighter- the ever-passionate Mark Passio. Mark initially rejected his religious upbringing by becoming a Satanist as an early act of rebellion, and eventually was even offered a position as a priest in the Church of Satan by Anton LaVey himself. But after leaving the dark community of group-think—he forged his path as a true individual- studying the vast and complex depths of metaphysics, occultism, spirituality, symbolism, consciousness and more….and for the last 10 years, has been bringing this knowledge to light through his website, videos, presentations, and weekly radio show which can be found at www.WhatOnEarthIsHappening.com
He’s a passionate advocate of natural law, a committed de-occultist deconstructing the spells of slavery, and the truth-telling torcher of sacred cows – long time coming, Mark Passio.</t>
  </si>
  <si>
    <t>eTb1c5dXS7c</t>
  </si>
  <si>
    <t>https://youtu.be/BuscLs5WmmQ</t>
  </si>
  <si>
    <t>Jason Louv   John Dee, Enochian Magick, &amp; The Empire Of Angels</t>
  </si>
  <si>
    <t>Alright Higherside Chatters, the further down we go, the more convinced I am that magic remains the missing spoke in the wheel of not only history, but life itself. Because you can’t properly assess the Elizabethan Era, the Founding of America, the Rocketry program, the tech revolution, or many of the other aspects of what got us here today – without understanding that magic played a major roll. Not to mention the important roll of magic in the East, and well as the cultures that weren’t trampled by the Cross. Because we still see magical thinking and believe systems in the most hard to reach corners of this island Earth.
All of this speaks of a body of knowledge and thought that I’d like to better understand- as well as the people who explored it to it’s deepest, sometimes darkest, depths. Of these figures, there are few, if any, that have been more impactful than Queen Elizabeth I’s court adviser and astrologer – John Dee; as most of the magical characters and secret orders we know today- have all been heavily influenced by the Enochian system that Dee and Ed Kelley were handed down from on High.
Luckily today’s guest Jason Louv knows quite a bit about the situation as he’s just released a massive book entitled John Dee and the Empire of Angels: Enochain Magic and the Occult Roots of the Modern World which clocks in at just over 500 pages when it’s all said and done. It’s a wonder Jason hasn’t been here before, as he definitely been a popular guy in the magical resurgence for quite some time- having written several other books with titles like: Generation Hex, Hyperworlds, Underworlds, and Monsanto vs. the World
He also runs the popular website Ultraculture.org and also teaches classes on magic and spirituality at Magick.me A modern magus of the Great Work, an esoteric adventurer extraordinaire’, and the glass pyramid of podcast guests – Jason Louv</t>
  </si>
  <si>
    <t>BuscLs5WmmQ</t>
  </si>
  <si>
    <t>https://youtu.be/EwNqQSL9l3U</t>
  </si>
  <si>
    <t>Duncan Lunan   The Green Children Of Woolpit, Medieval Abductions, &amp; Elite Families</t>
  </si>
  <si>
    <t>Today on everyone’s favorite conspiracy podcast:
Alright Higherside Chatters, if one digs through the vast fortian archives of this weird world you’ll find all sorts of unexplained stories: From encounters with spirits, fairies, strange crafts in the sky, missing time, foreign beings, odd disappearances, and everything in between
But there are few, if any, stories that your humble host enjoys more than the classic tale, of the Green Children of Woolpit.
The story goes that in the late 12th century, 2 very strange children emerged in the village of Woolpit, England. Their skin was green, they spoke an unknown language and wore clothes of a color and material the locals had never seen. Weak from their journey from some mysterious place, and uneasy about any of the unknown food items presented to them, the young boy died- leaving only the older sister – who is said to have been taken in by a local, and eventually grew up to learn English, lose her green coloring, and speak of a mysterious land of perpetual twilight, on the other side of the long and mysterious tunnel she says that her and her bother traveled through.
A provocative tail that leaves one with all sorts of questions, and of course uncertainty about the verficationality of the whole ordeal.
Well, today’s guest, Duncan Lunan, is not one to leave something like this so open-ended, and he investigated the story more deeply than any other person on the planet: he traced back the origins of the tale to it’s sources, factored in the political climate at the time, examined the elite-class characters involved, noted some reports of extremely odd events in the sky that might be connected, and has drawn some different conclusions about what might be at the heart of this strange saga
A seriously impressive undertaking that is laid out in his 2012 book, Children From The Sky, which clocks in at just over 600 pages.
To tell you a bit more about the man- Duncan has been an active author, researcher, broadcaster, editor, critic, tutor, and more since 1970, with many contributions to fiction and non-fiction as well as 9 published books with interesting titles such as:
“Man &amp; the Stars, Contact and Communication with Other Intelligence”
“Man &amp; the Planets, The Resources of the Solar System”
&amp; “The Stones and the Stars: Building Scotland’s Newest Megalith,” just to name a few.
A bonafide expert in Astronomy, Journalism, and the strange going on of Woolpit in the 12th century- gracing us with his presence all the way from Scotland, Duncan Lunan</t>
  </si>
  <si>
    <t>EwNqQSL9l3U</t>
  </si>
  <si>
    <t>https://youtu.be/t9_Fyl5dKK0</t>
  </si>
  <si>
    <t>Michael Wann   Susquehanna Alchemy, River Goddess Worship, &amp; The Big Ritual</t>
  </si>
  <si>
    <t>Today on everyone’s favorite conspiracy podcast:
Alright Higherside Chatters, today is not the first time we’ve examined the prospect of reality warping rituals carried out by the cabal behind the curtain, transmuting the timeline and transcending time and space, nor will it be the last.
And even though we poor “profane masses” haven’t been initiated into the secret religion- and we’ve been told there’s nothing to the not-so-subtle art of manifesting one’s will. We’ve heard too many lies and seen too many examples of the contrary at this point to be fooled anymore:
-The collapsing of the Twin Pillars on 9/11.
– The methodically planned, named, and timed ritual missions of NASA.
-The esoterically drenched dollar bill.
-The extremely particular layout of Washington DC
-And the strange overemphasis on Obelisks, as well as thinly veiled tributes to gods and goddesses all across our so called modern world.
They do this stuff for a reason people, and while the purpose and players might not be 100% clear- it’s easy to see that something’s up.
Well today, we are going to be looking at just such an example in the ritual-revealing work of today’s guest Michael Wann.
Michael is the man behind the body of work and website known as Susquehanna Alchemy, which revolves mainly around the Susquehanna River – one of the oldest existing rivers in the world, which runs largely through the state of Pennsylvania and empties into the Chesapeake Bay.
Folks we know there was an emphasis on alchemy, geomancy, and magic by the early founders of America- but the impressive work that Michael has done- shows that this River is ground zero for an on-going Rosicrucian Ran – Druidic ritual of River Goddess Worship – complete with secret locations, methodically mapped reverence points, ritual offerings, and several yearly traditional celebrations we take for granted- all strategically placed at the ends and intersections of the Susquehanna River to prop up the potency of this “behind the scenes” magic.
In the vein of Chris Knowles and Cort Lindahl- this has quickly become one of the freshest and most fascinating things to cross my cluttered desk in quite some time and I can’t wait for you to hear about it.
The great River-Goddess Worship Revealer and Alchemy Exposer- Michael Wann</t>
  </si>
  <si>
    <t>t9_Fyl5dKK0</t>
  </si>
  <si>
    <t>2018 07 16</t>
  </si>
  <si>
    <t>https://youtu.be/5NR7mRzCayU</t>
  </si>
  <si>
    <t>Tolec   The Andromeda Council, Underground Reptilians, &amp; The Big Conspiracy</t>
  </si>
  <si>
    <t>Alright Higherside Chatters, we've been around long enough to realize that the political circus we see on the surface of our society is merely a show for the masses- and the real game, the real deal-making, and the true players and agendas that drive the direction of the S.S. Earth – are all deeply hidden from the view of the unsuspecting public. The real question though, is how deep does this actually go?
We've heard many bold claims over the years that try to make sense of our “position in the dark” but there are some persistent themes that seem to re-emerge regularly:
-The reoccurring notion of non-human elements in play, even pulling the strings of our own puppet masters from backstage.
-That a “slave system” was covertly crafted to suppress our spiritual evolution and contain our consciousness. Leaving man to be not much more than the ignorant cattle in a sophisticated human slaughterhouse.
- That humanity itself could very well have been built from the ground up, under a hierarchy of intelligent beings we aren't even aware exist.
Of course, we know the planet has a long history of strange sightings and encounters- both craft and beings that are not to be talked about outside of conspiracy circles; and our history, sciences, and political spheres are so full of misinformation- that we find ourselves going to some pretty exotic places on our search for truth.
Well today we're going to just such an exotic place seeking the insights of today's guest: Tolec.
Interestingly enough: Tolec is an Earth human representative of the Andromeda Council, an intergalactic, interstellar and inter-dimensional governance &amp; development body of aligned, benevolent star systems &amp; planets of sentient intelligent life for worlds in both the Milky Way &amp; Andromeda galaxies. In deep space, this governance body is known by its Ambassadors &amp; Diplomats as the: “Galactic Council." He’s been given the name “Tolec” as an Earth based, pubic-persona name by his contacts within the Council. They indicate they’ve been in communication with him by various methods… since age 5. His “spirit essence” first experienced life on the planet Dakote', in the Taygeta star system, one of the seven major stars of the Pleiades. However, in his Earthly incarnation, he spent 17 years in the health care software industry, a brief stint in venture capital and 12 subsequent years in international banking, before leaving the system and becoming a full time discloser of the mind-to-mind messages he's been getting personally from the Andromeda Council.</t>
  </si>
  <si>
    <t>5NR7mRzCayU</t>
  </si>
  <si>
    <t>2018 07 15</t>
  </si>
  <si>
    <t>https://youtu.be/DUDHTqECWWM</t>
  </si>
  <si>
    <t>Tobias Churton   Crowley In America  Art, Espionage &amp; Sex Magic</t>
  </si>
  <si>
    <t>Alright Higherside Chatters, it should be no surprise to us that eccentric, exceptional characters are routinely misunderstood by the commoners- and that those who buck the system, let the air out of authority, or push themselves to the outer limits of understanding reality are typically going to be treated unkindly by state sponsored history books. Add “the pioneering of an esoteric movement” to this mix and you can be pretty damn sure if it.
Well folks, as we’ve explored the never ending depths of this weird world: Conspiracies, mysteries &amp; the occult…we’ve heard many guests make provocative statements and bold claims about the colorful character we call Aliester Crowley, but the Great Beast was much more than just an enigmatic magic man…he was an artist, a poet, likely an intelligence asset, a mountaineer even, and an adventurer in the truest sense of the word and we would be wise to better understand and fold in these other aspects of his biography- to form a more nuanced opinion that doesn’t rely on a legacy tarnished by paranoia and ignorance.
And we could not do such a thing without the dedication and contributions of today’s guest Tobias Churton. An eccentric and exceptional character in his own right, Tobias is known as one of Britans leading scholars when it comes to Western Esoterisism.
A bonafide world authority on Gnostic spirituality, Rosicrucianism, Freemasonry, and other esoteric movements Holding a Masters degree in Theology, Tobias is also a filmmaker, poet, composer, and the author of many books, including:
The Gnostics
The Missing Family of Jesus: An Inconvenient Truth – How the Church Erased Jesus’s Brothers and Sisters from History
The Invisible History of the Rosicrucians: The World’s Most Mysterious Secret Society
Occult Paris
The well respected and often considered gold standard in Crowley biographies, The Beast In Berlin
and now just a few short months after his latest release: Aleister Crowley in America: Art, Espionage, and Sex Magick in the New World…Tobias joins us to break down this lesser known chapter in the life of the Great Beast himself.
Want more from our guest?
Tobias’ Website: https://tobiaschurton.com/
Tobias’ Amazon page: https://www.amazon.com/Tobias-Churton/e/B001JP2IUA
There’s more THC for members:
If you like the 1st free hour of THC, why wouldn’t you like the 2nd?
Sign up for $5, and get 5 extended 2 hour episodes every month, lifetime forum access, bonus shows, downloads of all the THC cover songs &amp; more. Always action packed and ad free: TheHighersideChatsPlus.com/subscribe
This episode’s Plus content includes:
-The energies Crowley invoked in NYC
-The Aeon of Horus
What more from THC?
Official Facebook page:
facebook.com/TheHighersideChatsPodcast/
Official Facebook Group:
facebook.com/groups/highersidechats/
Twitter:
twitter.com/HighersideChats
Youtube:
youtube.com/user/TheHighersideChats/
Reddit:
reddit.com/r/highersidechats/
Discord:
discord.gg/rdGpKtW
Review us on iTunes:
itunes.apple.com/podcast/id419458838?mt
And be sure to check out The Higherside Clothing:
thehighersideclothing.com</t>
  </si>
  <si>
    <t>DUDHTqECWWM</t>
  </si>
  <si>
    <t>https://youtu.be/Iw0FdSpOr4I</t>
  </si>
  <si>
    <t>Cort Lindahl   The Arcadian Mysteries, Oak Island, Edgar Allen Poe, &amp; The Inner Earth</t>
  </si>
  <si>
    <t>Today on everyone’s favorite podcast for conspiracy, the paranormal, &amp; the all around fringe:
Alright Higherside Chatters, it’s no surprise that the elite speak to each other in coded symbolism not meant for mere commoners or non-initiates- and we’ve seen the breadcrumbs of this stretching back centuries.
Sometimes it’s in statues and obelisks, sometimes in the architecture of famous buildings, and sometimes it’s in the media.
This doesn’t surprise us today, but what if many old famous landmarks that we take for granted in modern times actually contain indications that they’re connected to a group of Royal bloodlines and an inner circle that we haven’t heard much about?
Well when it comes to such legends and landmarks as the Oak Island Money Pit, Rennes Le Chateau, Washington DC, Sterling Castle, Roslyn Chapel, and the like- as we’re going to learn today, this might be the case.
Of course, many seekers have sought to unravel the mysteries in these locations, the secret messages in famous paintings, and the hidden meanings of their associated lore…. hoping to unearth some hidden Templar or Masonic riches at the end of the proverbial rainbow like a real life National Treasure situation, but they’ve all had little luck so far. As far as we know.
People, these are the themes in the work of today’s long overdue returning guest Cort Lindahl.
Cort joined us back in 2014 to talk about his book Axis Mundi which looked at a particular type of Geomancy and building design that aligned certain landmarks across huge portions of the globe- and he’s been expanding on that research ever since having released several new books along the way, such as:
The Geographic Mysteries of Sir Francis Bacon: The Truth about Oak Island and more
The Secrets of Edgar Allan Poe, the Kensington Rune, and Beale Treasure Revealed.: The use of the Prime Meridian in Talismanic Architecture
Mysteries and Legends of Northern California: The Truth About Mt. Shasta and Beyond
and the latest in the series: Oak Island and the Arcadian Mysteries: Oak Island, Rennes le Chateau, and Shugborough Hall
A Nichols Cage for the modern age. The main magi of Axis Mundi, and the Geographical Mystery Decoded Extrodinare’ – Cort Lindalhl
Want more from our guest?
Cort’s Website: http://survivalcell.blogspot.com/
Cort’s YouTube: https://www.youtube.com/user/SurvivalCell
There’s more THC for members:
If you like the 1st free hour of THC, why wouldn’t you like the 2nd?
Sign up for $5, and get 5 extended 2 hour episodes every month, lifetime forum access, bonus shows, downloads of all the THC cover songs &amp; more. Always action packed and ad free: TheHighersideChatsPlus.com/subscribe
This episode’s Plus content includes:
-The influence of the Bacon family on America
-Disinformation in alternative media
-More mysteries revealed in the work of Poe
-Mary Magdalene and sifting through the lore of the Merovingian Bloodline
-Cort’s thoughts on the Oak Island TV series and how they present the mystery
-The Kensington Runestone &amp; The Hudson Bay Company
-H.P. Lovecraft
-Mysteries of early America
-Mormon history
What more from THC?
Official Facebook page:
facebook.com/TheHighersideChatsPodcast/
Official Facebook Group:
facebook.com/groups/highersidechats/
Twitter:
twitter.com/HighersideChats
Youtube:
youtube.com/user/TheHighersideChats/
Reddit:
reddit.com/r/highersidechats/
Discord:
discord.gg/rdGpKtW
Review us on iTunes:
itunes.apple.com/podcast/id419458838?mt
And be sure to check out The Higherside Clothing:
thehighersideclothing.com</t>
  </si>
  <si>
    <t>Iw0FdSpOr4I</t>
  </si>
  <si>
    <t>2018 07 12</t>
  </si>
  <si>
    <t>https://youtu.be/881vCfQKkAI</t>
  </si>
  <si>
    <t>John Brisson   Fixing Your Gut, Food Medicine, &amp; Reclaiming Your Health</t>
  </si>
  <si>
    <t>Today on everyone’s favorite podcast for conspiracy, the paranormal, &amp; the all around fringe:
How’s it going Higherside Chatters? How we feeling? I have to ask because it’s hard to beat back the oily appendages of the nefarious few with a cloudy mind, a stuffy nose, and all the fun stuff that comes with living in the poison environment the capstone cabal has worked so hard to make for us.
Glysophate soaked produce, chemtrail filed skies, hormone injected meat, fluoride tainted water, and “petro-chemicles as medicine.”….it would hard to do a better job at the covert contamination of the entire system, while most people aren’t aware it’s going on at all. How convenient.
But luckily we know better people, and there are many tips and tricks to shoring up your suit of armor we know as the “gut microbiome”
It’s hard to say if medical science just missed it, or if like so many other times, we’ve been given an incorrect assessment to keep us from the truth- but over just the last few years, information about the importance of the gut to our health and immune systems has really permeated independent health communities.
And one of these champions of the New Health Movement is my main man John Brisson.
John runs the website and wrote the book: Fix Your Gut…..and when he was hear just about a month ago: He opened up about the medical tragedies in his own life that fueled him to learn anything and everything about true health and repairing the damage the system has done…and went deep into some political think tanks, publishers, and unsavory conspiratorial connections in the more private, Plus show.
Today we’re going to expand on both of those topics- because we left more than enough meat on the bones….and judging by the overwhelmingly positive feedback I got from our last show- I’m sure we’re all siked to have him back.
Take a listen to the stuff you’ve been missing, the Gut Guru himself, the Great John Brisson.
Want more from our guest?
John’s Website: https://fixyourgut.com/author/jwbrisson/
John’s Book: https://www.amazon.com/Fix-Your-Gut-Definitive-Digestive-ebook/dp/B00JNL0SYK
John’s allergy defeating protocols for Greg:
Helpful links:
https://www.selfhacked.com/blog/supplements-people-th2-dominant/
https://fixyourgut.com/why-proper-sleep-hygeine-is-important-for-digestive-health/
https://fixyourgut.com/improve-your-health-for-free-use-sunlight-for-vitamin-d/
https://fixyourgut.com/probiotics-produce-histamine
If you are going to bread try to eat sprouted bread. Avoid most dairy. You can consume grass fed butter (organic valley makes a good one in a green label), ghee, goats milk, grass fed A2 vat pasteurized non homogenized cows milk, or camels milk.
Vitamin C – 2,000 – 4,000 mg in the morning with breakfast.
Magnesium malate – https://www.amazon.com/dp/B000FGXLTQ/ref=twister_B077H9R43J?_encoding=UTF8&amp;psc=1 – two with breakfast.
Ultimate omega – https://www.amazon.com/dp/B000HDV7YS/ref=twister_B075FQWWPZ– two with breakfast and two with dinner.
Quercetin –https://www.amazon.com/Jarrow-Formulas-Quercetin-Cardiovascular-Support/dp/B0013OXAE0/ref=sr_1_7_s_it?s=hpc&amp;ie=UTF8&amp;qid=1520961941&amp;sr=1-7&amp;keywords=quercetin&amp;dpID=41mTh6pSKNL&amp;preST=_SY300_QL70_&amp;dpSrc=srch – one with breakfast, let me know if anxiety increases or depression develops.
Liposomial colostrum –https://www.amazon.com/Colostrum-LD-Proprietary-Liposomal-Technology-Bioavailability/dp/B01KWH9HFO/ref=sr_1_1_sspa?s=hpc&amp;ie=UTF8&amp;qid=1520962018&amp;sr=1-1-spons&amp;keywords=liposomal+colostrum&amp;psc=1 – mix it in with the vitamin C, two tsp. daily/
Get some organic 100% cherry juice and mix the vitamin C in with it an colostrum and consume it with breakfast. In addition, try to find a good low sugar coconut kefir at whole foods.
Greg’s Butcherbox Referral Link: http://fbuy.me/ibHP2 
There’s more THC for members:
If you like the 1st free hour of THC, why wouldn’t you like the 2nd?
Sign up for $5, and get 5 extended 2 hour episodes every month, lifetime forum access, bonus shows, downloads of all the THC cover songs &amp; more. Always action packed and ad free: TheHighersideChatsPlus.com/subscribe
This episode’s Plus content includes:
Kik Messanger &amp; Kin Coin
Child porn in the Bitcoin Blockchain
The Finders Cult &amp; the possible Timothy Leary connection
The National Center For Missing and Exploited Children and it’s sketchy board members
Pokemon Go
Conspiracy Media Drama, Jeff Rense, Jim Fetzer, Jan Irvin and more.
What more from THC?
Official Facebook page:
facebook.com/TheHighersideChatsPodcast/
Official Facebook Group:
facebook.com/groups/highersidechats/
Twitter:
twitter.com/HighersideChats
Youtube:
youtube.com/user/TheHighersideChats/
Reddit:
reddit.com/r/highersidechats/
Discord:
discord.gg/rdGpKtW
Review us on iTunes:
itunes.apple.com/podcast/id419458838?mt
And be sure to check out The Higherside Clothing:
thehighersideclothing.com
Also, big thanks to The Plate Scrapers for their cover of the THC theme song!</t>
  </si>
  <si>
    <t>881vCfQKkAI</t>
  </si>
  <si>
    <t>https://youtu.be/C1uGv1WLU_Y</t>
  </si>
  <si>
    <t>Dr. Dean Radin   Real Magic, Parapsychology, &amp; The Lab Tested Results</t>
  </si>
  <si>
    <t>Today on everyone’s favorite podcast for conspiracy, the paranormal, &amp; the all around fringe:
Alright Higherside Chatters, we’ve talked about magic enough by now to know that despite today’s popular worldview that it’s all silliness and superstition- we occupy just a small sliver of time in which that is the case- and humanity actually has a long, rich history of experimentation, documentation, and dramatic results when it comes to the lost art of magic.
But we do seem to be stumbling out of the darkness once again, and the tide does seem to be turning, as the materialist worldview starts to crumble and more main-streamers start to admit there is something more to this “consciousness” thing than they thought.
And the savvy ones among us realize this admission is just the first crack in the dam, and it’s only a matter of time before pre-cognition, divination, the power of will, &amp; communion with the spirit world all come seeping back into society from the proverbial Pandora’s box that I suspect, powerful people would rather remain closed.
Well folks, these are the topics offered up on the Higherside alter today, as we welcome Dr. Dean Radin to the party as the guest of honor.
Dean is the currently the Chief Scientist at the Institute of Noetic Sciences and Associated Distinguished Professor of Integral Trans-personal Psychology at the California Institute of Integral Studies. But along the way he’s held appointments at AT&amp;T Bell Labs, Princeton University, and SRI International just to name a few.
For nearly 4 decades he’s been at the forefront of consciousness research and along the way He’s authored over 250 articles, and 3 popular books entitled The Conscious Universe, Entangled Minds, &amp; Super-normal.
He’s been on dozen’s of popular shows including Oprah, Larry King, and now The Higherside Chats- which we call the true trifecta around here.
Coming in hot with the release of his latest book, boldly spelling it out for his colleagues in the title so there’s no mistake:
It’s called: Real Magic: Ancient Wisdom, Modern Science, and a Guide to the Secret Power of the Universe and I’m siked to talk to him about it.
Want more from our guest?
Dean’s webiste: http://www.deanradin.org/
Dean at the INOS: http://noetic.org/profile/dean-radin
What if Dean Radin is Right? http://skepdic.com/essays/radin.html
Get Real Magic: https://www.amazon.com/Real-Magic-Ancient-Science-Universe-ebook/dp/B073YZZZBL/ref=sr_1_3?s=books&amp;ie=UTF8&amp;qid=1512625181&amp;sr=1-3
There’s more THC for members:
If you like the 1st free hour of THC, why wouldn’t you like the 2nd?
Sign up for $5, and get 5 extended 2 hour episodes every month, lifetime forum access, bonus shows, downloads of all the THC cover songs &amp; more. Always action packed and ad free: TheHighersideChatsPlus.com/subscribe
This episode’s Plus content includes:
-The way magic works in non-linear time and the data that supports that notion
-The science of sigils
-Developing and getting familiar with your deep mind
-Nuero-feedback devices to use as training wheels
-‘Big C’ consciousness vs ‘little c’ consciousness
-Psychic levitating robots
-Ceremonial magic and it’s relationship to potency
-The VooDoo doll lab test
-Merlin level magicians
What more from THC?
Official Facebook page:
facebook.com/TheHighersideChatsPodcast/
Official Facebook Group:
facebook.com/groups/highersidechats/
Twitter:
twitter.com/HighersideChats
Youtube:
youtube.com/user/TheHighersideChats/
Reddit:
reddit.com/r/highersidechats/
Discord:
discord.gg/rdGpKtW
Review us on iTunes:
itunes.apple.com/podcast/id419458838?mt
And be sure to check out The Higherside Clothing:
thehighersideclothing.com
Also, big thanks to The Plate Scrapers for their cover of the THC theme song!</t>
  </si>
  <si>
    <t>C1uGv1WLU_Y</t>
  </si>
  <si>
    <t>2018 04 07</t>
  </si>
  <si>
    <t>https://youtu.be/GmeWv_a0fDI</t>
  </si>
  <si>
    <t>Tracy Twyman   Hidden Hyperspace Kingdoms, Q Anon, Disney, &amp; The Construct</t>
  </si>
  <si>
    <t>Today on everyone's favorite podcast for conspiracy, the paranormal, &amp; the all around fringe:
Alright Higherside Chatters, as we deal with the whirlwind of digital distractions and do our best to navigate the choppy waters of the conspira-sea – one thing we do know is that the reality we have before us today, was crafted from the top down,a long time ago:
From the international money magic spell and the “life essence suck” that is that all important J.O.B.
To the way we think about mater, consciousness, technology and the upper limits of what might be possible in this human energy farm we call Home.
Meanwhile we hear about breakaway civilizations that might be far further ahead than the “technological hamster wheels” we peons get by on, we know secret societies have held back their own sacred knowledge for decades, and we've seen a long history of scientists who stumble off the pre-approved path-suppressed and marginalized.
But what if things like the sacred knowledge of these secret orders, the all seeing eye of the dollar bill, &amp; the mysterious and elusiveness 33rd degree of freemasonry – all mean something far stranger than we had ever thought- possibly unlocking hidden doorways and portals to spaces between the worlds where the elite can not only indulge in every luxury and extravagance- but are also able to rule from a place that is truly untouchable.
Well these are the ideas pouring out of today's guest's latest work- and I can't wait to get more into it.
You know Tracy Twyman well by now, as she graces the THC digital stage for a 4th time.
Tracy first talked to us about her insights into the elite and their connection to dark entities, through her own communication with entities such as Baphomet—Largely covered in her book Clock Shavings.......She then told us about the secret rites of the Knights Templar and their alchemy of finance which she talks about her her book Baphomet: The Temple Mystery Unveiled...and in her 3rd appearance we talked about her novel Genuflect, The Cult of Mythras, &amp; That the Elite of Today still treasure some very old traditions...and the evolution of these ideas is exactly what we're getting into today.
Want more from our guest?
Tracy's Website: https://tracytwyman.com/
Tracy's YouTube: https://www.youtube.com/channel/UCrK54gklfCVXZ7iky95pPNg
Tracy's Amazon Author Page: https://www.amazon.com/Tracy-R-Twyman/e/B01AS0B9YM
A few valuable resources from the interview:
Peter Pan - Flying To Neverland: http://video.disney.com/watch/you-can-fly-4d128243e37127fae64e78e5
Le Serpent Rouge Interpreted: https://www.bibliotecapleyades.net/merovingians/merovingios_renneschateau06c.htm
There's more THC for members:
If you like the 1st free hour of THC, why wouldn't you like the 2nd?
Sign up for $5, and get 5 extended 2 hour episodes every month, lifetime forum access, bonus shows, downloads of all the THC cover songs &amp; more. Always action packed and ad free: TheHighersideChatsPlus.com/subscribe
This episode's Plus content includes:
What more from THC?
Official Facebook page:
facebook.com/TheHighersideChatsPodcast/
Official Facebook Group:
facebook.com/groups/highersidechats/
Twitter:
twitter.com/HighersideChats
Youtube:
youtube.com/user/TheHighersideChats/
Reddit:
reddit.com/r/highersidechats/
Discord:
discord.gg/rdGpKtW
Review us on iTunes:
itunes.apple.com/podcast/id419458838?mt
And be sure to check out The Higherside Clothing:
thehighersideclothing.com
Also, big thanks to The Plate Scrapers for their cover of the THC theme song!</t>
  </si>
  <si>
    <t>GmeWv_a0fDI</t>
  </si>
  <si>
    <t>2018 03 31</t>
  </si>
  <si>
    <t>https://youtu.be/Dn61J8zG5ck</t>
  </si>
  <si>
    <t>Dr. Scott Kolbaba   Physicians' Untold Stories, Near Death Experience &amp; Other Miracles</t>
  </si>
  <si>
    <t>Today on everyone's favorite podcast for conspiracy, the paranormal, &amp; the all around fringe:
Alright Higherside Chatters, despite our frustrations with our system and the unfairness of it all- we still don't really understand what life's about anyway:
Why do we come here and what happens when we die?
-Is our manifestation on Earth a short “practice life” to make the assessment with which we're sorted out for our eternal bliss or damnation as the church would have us believe?
-Are we students in a cosmic school, recycled to this plane until we've learned the lessons needed to advance beyond the reincarnation cycle?
-or are we just the meat machines modern science says we are?
While some of the available options seem more likely than others, these are not easy questions, but if you examine them deeply, you'll find that the scope of human experience does have just enough breadcrumbs baked into it, to let us know there's something waiting at the end of the Earthly Rainbow:
-Psychedelics, Lucid dreaming, Precognition, children who remember past lives, near death experiences,and yes, even the power of prayer and intention....
All things that make us wonder about that other side, and today's guest is no different:
His name is Dr. Scott Kolbaba and not only has he dedicated his own life to to keeping people on this side of reality as a physician in Wheaton, Illionois- but plagued by the mystery of it all, he dedicated years to interviewing other doctors about the odd and miraculous experiences they've had with the patients in their practice- and turned the best of them into the book Physicians Untold Stories which walks the reader through The Miraculous Experiences Doctors Are Hesitant to Share With Anyone.
Want more from our guest?
Dr. Kolbaba's Websites: http://www.physiciansuntoldstories.com/
Dr. Kolbaba's Amazon Page: https://www.amazon.com/Physicians-Untold-Stories-Miraculous-experiences/dp/1530841577
There's more THC for members!
If you like the 1st free hour of THC, why wouldn't you like the 2nd?
Sign up for $5, and get 5 extended 2 hour episodes every month, lifetime forum access, bonus shows, downloads of all the THC cover songs &amp; more. Always action packed and ad free: TheHighersideChatsPlus.com/subscribe
This episode's Plus content includes:
-The burning bus story
-Recounting the miracles in our own lives
-Dr. Kolbaba's own instance of “Jack Sparrowing” it
-How often Dr. Kolbaba sees the placebo effect and spontaneous healing in his practice.
What more from THC?
Official Facebook page:
facebook.com/TheHighersideChatsPodcast/
Official Facebook Group:
facebook.com/groups/highersidechats/
Twitter:
twitter.com/HighersideChats
Youtube:
youtube.com/user/TheHighersideChats/
Reddit:
reddit.com/r/highersidechats/
Discord:
discord.gg/rdGpKtW
Review us on iTunes:
itunes.apple.com/podcast/id419458838?mt
And be sure to check out The Higherside Clothing:
www.thehighersideclothing.com
Also, big thanks to The Plate Scrapers for their cover of the THC theme song!</t>
  </si>
  <si>
    <t>Dn61J8zG5ck</t>
  </si>
  <si>
    <t>2018 03 29</t>
  </si>
  <si>
    <t>https://youtu.be/UjdzLOnYAE4</t>
  </si>
  <si>
    <t>Dr. Paul LaViolette   Anti-Gravity Propulsion, Aether Physics, &amp; Secret Science</t>
  </si>
  <si>
    <t>Today on everyone's favorite podcast for conspiracy, the paranormal, &amp; the all around fringe:
Alright Higherside Chatters, it's no surprise that the public has seen the needle on rocket and jet propulsion technology move very little, in a series of decades that have shown rapid advancements in nearly all other technological areas.
Because we know the sciences have been highly controlled to leave out the roads that lead to anti-gravitic crafts and the true advancements in these areas are completely quarantined by black projects and at this point maybe even a breakaway civilization.
Yet we do have bright minds and alternative thinkers who have tinkered with the realm of ether physic, alchemy, and a more holistic systems approach- and have stumbled upon many of the world changing applications that the capstone cabal would rather we just not know about.
And if we dig a little deeper, I think we'll find qualities and principles of space, the galaxy, and life itself have been altered in similar ways- to keep vital information from filtering down to the people.
And I don't think I'm along in those thoughts because today's guest Paul LaViolette has spent most of his life working against the grains of conventional science and has his own models for not only flying saucer technology, but also the cosmology of the Universe itself.
He received his BA in physics from Johns Hopkins, his MBA from the University of Chicago, and PhD from Portland State University.
He is the first to predict that “high intensity volleys of cosmic ray particles” travel directly to our planet from distant sources in our Galaxy, a phenomenon now confirmed by scientific data.
He is also the developer of subquantum kinetics, came up with a new theory of gravity, and has advanced a number of new ideas and theory on a whole plethora of areas related to space, the stars, and even the ancient world.
His books include titles like:
Secrets of Antigravity Propulsion: Tesla, UFOs, and Classified Aerospace Technology
Earth Under Fire: Humanity's Survival of the Ice Age
and Decoding the Message of the Pulsars: Intelligent Communication from the Galaxy
Want more from our guest?
Paul's Websites: http://starburstfound.org/ &amp; http://etheric.com/
Paul's Amazon Page: https://www.amazon.com/Paul-A.-LaViolette/e/B001JPAHTO
A few valuable resources from the interview:
Dr. Paul LaViolette Presents Secrets of Antigravity Propulsion: https://www.youtube.com/watch?v=ifEgGMFK-VU
Antigravity on the Rocks - The T. T. Brown Story by Jeane Manning: http://www.bibliotecapleyades.net/ciencia/supressed_inventions/suppressed_inventions25.htm
Galactic Superwaves Explained: http://starburstfound.org/galactic-superwaves/
Aether Force: http://aetherforce.com/
A History of Aether Theory: http://www.cellularuniverse.org/AA3AetherHistory.htm
There's more THC for members!
If you like the 1st free hour of THC, why wouldn't you like the 2nd?
Sign up for $5, and get 5 extended 2 hour episodes every month, lifetime forum access, bonus shows, downloads of all the THC cover songs &amp; more. Always action packed and ad free: TheHighersideChatsPlus.com/subscribe
This episode's Plus content includes:
-The Galactic Superwave threat
-Paul's work on Pulsars and the idea that they're an intergalactic, intelligently designed signals or beacons for emerging civilizations to decode or respond to
-Crop circles and force field beaming technology
-The prospect of a “Federation” in the cosmos
-The exotic technology used to bring down the Twin Towers
-The technology we've seen in events like the Norway Spiral and other strange “ring of light” style rocket launches we've seen in recent years
-Bluebeam and Black Budget tech's ability to create illusions
-Subspace...remember that term subspace...there's an upcoming THC all about this idea of hidden spaces...maybe SOMEONE knows about them and keps them hidden?
-How ancient man dealt with the Galactic Superwave, underground tunnel networks and the Bosnian Pyramid
What more from THC?
Official Facebook page:
facebook.com/TheHighersideChatsPodcast/
Official Facebook Group:
facebook.com/groups/highersidechats/
Twitter:
twitter.com/HighersideChats
Youtube:
youtube.com/user/TheHighersideChats/
Reddit:
reddit.com/r/highersidechats/
Discord:
discord.gg/rdGpKtW
Review us on iTunes:
itunes.apple.com/podcast/id419458838?mt
And be sure to check out The Higherside Clothing:
thehighersideclothing.com
Also, big thanks to The Plate Scrapers for their cover of the THC theme song!</t>
  </si>
  <si>
    <t>UjdzLOnYAE4</t>
  </si>
  <si>
    <t>2018 03 28</t>
  </si>
  <si>
    <t>https://youtu.be/78xL3qj8sLU</t>
  </si>
  <si>
    <t>Nick Bryant   The Franklin Scandal &amp; The Elite’s Big Pedophilia Cover Up</t>
  </si>
  <si>
    <t>(This is a re-upload from 2015) 
Author and journalist, Nick Bryant, joins THC to talk about his massive book, The Franklin Scandal: A Story of Powerbrokers, Child Abuse, &amp; Betrayal which details the exposure of a specific child trafficking network, the unjust trial the followed, and the widespread cover up that stopped the bleeding.
Check out more on Nick’s book here: http://franklinscandal.com/</t>
  </si>
  <si>
    <t>78xL3qj8sLU</t>
  </si>
  <si>
    <t>https://youtu.be/9AvimmsTznM</t>
  </si>
  <si>
    <t>Max Igan   Ancient Mysteries, The Control Grid, Social Credits, &amp; Finding Freedom</t>
  </si>
  <si>
    <t>Today on everyone's favorite podcast for conspiracy, the paranormal, &amp; the all around fringe:
Alright Higherside Chatters, weather you're driving to or from that soul sucking job, hunched over a cubicle keyboard, or actually listening to the show in one of your rare moments of freedom- I think most of us look at our sick system, and see it's no way to be:
We have a debt based banking cartel that trains us to obsess over scraps.
An “education” field that excludes anything that might go against said backwards system
And as unbelievable as it might sound, we still greet our criminal class politicians with applause rather than arrests.
Yes folks, the illusion is persistent - but the centuries we've experienced under top down domination via the Vampire Squid- are nothing compared to the roll out of the all encompassing digital grid.
And of course I'm sure many of us feel frustrated with our situation, but one of the big questions to ask, is how complacent have we been in our own enslavement. I don't see anyone raising a fuss?
That is of course with the exception of today's guest, Max Igan. Max is an artist and musician who has really left his mark on the alternative media.
He's not only hosted his own radio show podcast called Surviving The Matrix which is now been in action for a decade, but his popular website TheCrowHouse.com contains his art, music, show archives, short films, articles, book and more all for the low low cost of absolutely nothing.
Want more from our guest?
Max's Website: http://thecrowhouse.com/home.html
Max's Ebook: http://thecrowhouse.com/projects.html
A few valuable resources from the interview:
Official web-project of the scientific direction new chronology: http://chronologia.org/en/
Was there a 19th century mud flood in across Europe? http://www.wildheretic.com/forum/viewtopic.php?t=502
17 Out-of-Place Artifacts Said to Suggest High-Tech Prehistoric Civilizations Existed: https://www.theepochtimes.com/17-out-of-place-artifacts-said-to-suggest-high-tech-prehistoric-civilizations-existed_1767391.html
The Quick 8: Eight Out-of-Place Artifacts: http://mentalfloss.com/article/23399/quick-8-eight-out-place-artifacts
Big data meets Big Brother as China moves to rate its citizens: http://www.wired.co.uk/article/chinese-government-social-credit-score-privacy-invasion
There's more THC for members!
If you like the 1st free hour of THC, why wouldn't you like the 2nd?
Sign up for $5, and get 5 extended 2 hour episodes every month, lifetime forum access, bonus shows, downloads of all the THC cover songs &amp; more. Always action packed and ad free: TheHighersideChatsPlus.com/subscribe
This episode's Plus content includes:
-Are our bodies covertly being prepared for something?
-The war crimes in Gaza.
-Why the battle against the capstone cabal is a spiritual battle at it's core.
-A.I. And the prospect of an inter-dimensional invasion
-The Flat Earth &amp; the deceptions about our environment
-Magic, language, &amp; social media
-The positive side of gaming communities
-The Full Circle Project
What more from THC?
Official Facebook page:
facebook.com/TheHighersideChatsPodcast
Official Facebook Group:
facebook.com/groups/highersidechats
Twitter:
twitter.com/HighersideChats
Youtube:
youtube.com/user/TheHighersideChats/
Reddit:
reddit.com/r/highersidechats/
Discord:
discord.gg/rdGpKtW
Review us on iTunes:
itunes.apple.com/podcast/id419458838?mt
And be sure to check out The Higherside Clothing:
thehighersideclothing.com
Also, big thanks to The Plate Scrapers for their cover of the THC theme song!</t>
  </si>
  <si>
    <t>9AvimmsTznM</t>
  </si>
  <si>
    <t>2018 03 17</t>
  </si>
  <si>
    <t>https://youtu.be/I9USRl9HkzE</t>
  </si>
  <si>
    <t>Alex Tsakiris   The Consciousness Quarantine, Skeptiko, &amp; Data From The Fringe</t>
  </si>
  <si>
    <t>Today on everyone's favorite podcast for conspiracy, paranormal, &amp; the all-around fringe:
Alright Higherside Chatters, as time goes on sometimes it seems like we spend so much time in the alternative, we nearly forget what's really holding up consensus reality.
Because the idea that the physical is all that exists, that consciousness is nothing more than a trick of the brain- has been proven false without a doubt, even in my limited experience.
Not to mention the mountain of research done on remote viewing , near death experience, pre-cognition, dymethaltriptamine, self-healing, and many other phenomenon we can clearly say exist- yet somehow remains completely ignored and dismissed by the gate-keeping “priesthood from on high” of what we call Sciencism.
And that goes for the realm of geopolitical conspiracy too because we have plenty of information to show that our regulatory agencies are more “for show” than safety, we know false flags have been used to start many major conflicts, and it's clear to see that powerful people almost without exception come from the same old network of interlocking secret clubs and think tanks such as Skull n Bones, Freemasonry, Bohemian Grove, the CFR, the Bilderberg group, and the like.....but ask any person on the street and they'll tell you it all amounts to nothing because it wasn't on the evening news.
Well these are things today's guest Alex Tsakiris knows all too well, in that he and I really are on parallel journeys. Alex is the host of the popular Skeptiko podcast and the author of Why Science is Wrong About Almost Everything and he saw the cracks, crevasses, and gaping holes ignored by academia and instead of finding a spoonful of sugar to help that “medicine of denial go down” - he embarked on a podcasting journey to dig into the weirder data and talk to the bright minds and brilliant researchers that were just outside the box, that could tell the stories carefully kept out of the mainstream.
Want more from our guest?
The Skeptiko Forum: http://www.skeptiko-forum.com/forums/discuss-the-show
Book website: http://whyscienceiswrong.com/
Alex on Twitter: https://twitter.com/skeptiko
A few valuable resources from the interview:
Dean Raden: http://www.deanradin.org/
Dr. Henry Bauer: http://henryhbauer.homestead.com/
Dr. Bauer's Amazon Page: https://www.amazon.com/Henry-H.-Bauer/e/B000APW6N4/ref=dp_byline_cont_ebooks_1
Rey Hernandez &amp; The Free Group: http://www.experiencer.org/
Dr. Leo Sprinkle: http://www.experiencer.org/advisory-board/dr-leo-sprinkle/
Dr. Jeff Kriple on Skeptiko: https://skeptiko.com/jeff-kripal-erotic-and-mystic-religious-369/
Sex &amp; Rockets: The Occult World of Jack Parsons: https://www.amazon.com/Sex-Rockets-Occult-World-Parsons/dp/0922915970
Jeff Long on Skeptiko: https://skeptiko.com/jeffrey-long-god-and-the-afterlife-science-329/
Ian Stephenson's consciousness research: https://www.near-death.com/reincarnation/research/ian-stevenson.html
Dr. Jim Tucker on Skeptiko: https://skeptiko.com/239-dr-jim-tucker-database-of-past-life-memories/
There's more THC for members:
If you like the 1st free hour of THC, why wouldn't you like the 2nd?
Sign up for $5, and get 5 extended 2 hour episodes every month, lifetime forum access, bonus shows, downloads of all the THC cover songs &amp; more. Always action packed and ad free: TheHighersideChatsPlus.com/subscribe
This episode's Plus content includes:
-The various ways to think about hierarchical consciousness
-The convergence of conspiracy and comedy cultures
-The truth bombs of Chris Rock, Bill Hicks, Bill Burr, &amp; more
-Wolfgang Halbig on THC
-Joe Rogan &amp; The Deep State
-The proverbial tap on the shoulder
-Netflix and the sexual scandals of Hollywood
-Flat Earth &amp; THC
-Jason Hogg
-Alex's experiences in the buisness circles of Silicon Valley
What more from THC?
Official Facebook page:
facebook.com/TheHighersideChatsPodcast/
Official Facebook Group:
facebook.com/groups/highersidechats/
Twitter:
twitter.com/HighersideChats
Youtube:
youtube.com/user/TheHighersideChats/
Reddit:
reddit.com/r/highersidechats/
Discord:
discord.gg/rdGpKtW
Review us on iTunes:
itunes.apple.com/podcast/id419458838?mt
And be sure to check out The Higherside Clothing:
thehighersideclothing.com
Also, big thanks to The Plate Scrapers for their cover of the THC theme song!</t>
  </si>
  <si>
    <t>I9USRl9HkzE</t>
  </si>
  <si>
    <t>2018 03 10</t>
  </si>
  <si>
    <t>https://youtu.be/caDLMjkd3MQ</t>
  </si>
  <si>
    <t>John Brisson   Fixing Your Gut, The Medical Machine, &amp; Plum Island</t>
  </si>
  <si>
    <t>Today on everyone’s favorite conspiracy podcast:
Holy Hell Higherside Chatters, health and wellness are the offerings on the THC alter today- because the long road to corporate food and oil based allopathic medicine has been paved with profits for the archon controlled capstone cabal and the lives of our loved ones along the way.
Yes, it seemed we’ve been attacked on all sides in a perfect storm of health suppression: from a plethora of chemical filled injections during our first months of life, to an engineered lack of education and the preaching of a deceptive food pyramid, to grocery stores filled with frankin-food, and a medical system structured to support the bad habits we’ve been bread for.
It’s sicker than sick and tantamount to mass murder if you ask me- with coke wielding polar bears and tony the tiger laughing all the way to our untimely graves.
It’s a real problem folks, and I’m sure we all know people we hold dear who suffer from ignorance and addition when it comes to their health. Many of us probably have family that left us too soon because those super value meals are just too tempting. Or know nice, kind people who suffer daily from conditions they could overcome with a swift change of the diet, but they’ve never heard it from a doctor.
But don’t take my word for it, because today’s guest knows these troubles all too well. His name is John Brisson and he’s the man behind the book and website FixYourGut.com and having taken charge of his own life, repaired the damage the system has done, and became a bonafide expert in all things alternative health.
Want more from our guest?
Visit John’s website:
www.fixyourgut.com
Contact John:
https://fixyourgut.com/contact/
A few valuable resources from the interview:
2016’s top advancements in gut microbiome science:
http://www.gutmicrobiotaforhealth.com/en/2016s-top-advancements-gut-microbiome-science/
The Fix Your Gut Forum:
http://forum.fixyourgut.com/
H. pylori Bacteria: Tests &amp; Results, Symptoms, Causes &amp; Ulcers:
https://www.webmd.com/digestive-disorders/h-pylori-helicobacter-pylori#1
Plum Island:
http://mysteriousuniverse.org/2017/12/strange-conspiracies-and-conundrums-at-new-yorks-mysterious-plum-island/
There’s more THC for members:
If you like the 1st free hour of THC, why wouldn’t you like the 2nd?
Sign up for $5, and get 5 extended 2 hour episodes every month, lifetime forum access, bonus shows &amp; more. Always action packed and ad free: TheHighersideChatsPlus.com/subscribe
This episode’s Plus content includes:
In the Plus show today, we completely switch gears from the Fix Your Guy material and dive into some work John has done in exposing some lesser known political think tanks and secret cabals, including:
-The co-option of the right, the John Birch Society, and the Council for National Policy
-The media arm of these groups and the shows and personalities in their network, Alex Jones included
-child trafficking rumors on the right
-the seeding of ideas and figures via ufology publishing
-the mother goose club
What more from THC?
Official Facebook page:
facebook.com/TheHighersideChatsPodcast/
Official Facebook Group:
facebook.com/groups/highersidechats/
Twitter:
twitter.com/HighersideChats
Youtube:
youtube.com/user/TheHighersideChats/
Reddit:
reddit.com/r/highersidechats/
Discord:
discord.gg/rdGpKtW
Review us on iTunes:
itunes.apple.com/podcast/id419458838?mt
And be sure to check out The Higherside Clothing:
thehighersideclothing.com</t>
  </si>
  <si>
    <t>caDLMjkd3MQ</t>
  </si>
  <si>
    <t>2018 03 01</t>
  </si>
  <si>
    <t>https://youtu.be/fuT1qKiLDsk</t>
  </si>
  <si>
    <t>Laurel Airica   Word Magic, Upgrading English &amp; Nursery Rhymes For Troubled Times</t>
  </si>
  <si>
    <t>Join host, Greg Carlwood, of The Higherside Chats as he talks Word Magic, Upgrading English &amp; Nursery Rhymes For Troubled Times with guest, Laurel Airica.
With the elite’s matrix of control seeping into every aspect of life, from our entertainment and education to our food and health, the idea that language is another form of control doesn’t sound too far fetched.
Today’s guest, Laurel Airica has dedicated herself and her work to unraveling the coded messages behind our language, and she joins The Higherside to help us expand our understanding of the magical meanings embedded in our vocabulary.
A few valuable resources from the interview:
Laurel Airica’s
      ‘Secret Spells of the English Language’: https://www.youtube.com/watch?v=mJTpwe3OiV8
 ‘Taking Command of the English Language’: https://www.youtube.com/watch?v=QBtqO6GHDoo
 ‘Some Telling Words’: https://wordmagicglobal.com/some-telling-words/
  ‘Echo-Locution’: https://wordmagicglobal.com/echo-locution/
Laurel Airica’s TEDx Talk ‘Epiphanies: Nine Obscure Words That 
Reveal the Whole Purpose of Life’: https://www.youtube.com/watch?v=HctQ8YuWOdg
Become a Plus Member at www.TheHighersideChatsPlus.com/subscribe to hear a second hour of all THC episodes. This week’s included:
Want more Laurel Airica?
Check out her website: https://wordmagicglobal.com/ or http://www.laurelairica.com/
Find her on Youtube: https://www.youtube.com/channel/UCk7O7o_R1heEeSf1VL7EVFw
Or read her book, “Horsing Around”: The Inside Word on Marriage and Horses: https://www.amazon.com/Horsing-Around-Inside-Marriage-2007-07-23/dp/B01K3HTU6O/ref=sr_1_5?s=books&amp;ie=UTF8&amp;qid=1519873160&amp;sr=1-5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</si>
  <si>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fuT1qKiLDsk</t>
  </si>
  <si>
    <t>2018 02 28</t>
  </si>
  <si>
    <t>https://youtu.be/1B8kyuWgdD4</t>
  </si>
  <si>
    <t>Mark Devlin   Musical Truth 2, Lifetime Actors, &amp; Weaponized Sound</t>
  </si>
  <si>
    <t>Join The Higherside Chats podcast, with host Greg Carlwood and guest speaker Mark Devlin as they talk about conspiratorial culture creation and dark forces manipulating the music industry.
In his previous book, Musical Truth, Mark brought into light the true nature and objectives of the music industry which includes the deception of the musical offerings of the 60s and the weaponization of the Hip-Hop industry into gangster rap.
Digging deeper into his research Mark found out that this can be present in all areas of entertainment thus, writing Musical Truth 2 which was released this year. The step by step research led him to discover that the main objective of deception and duplicity are connected with military intelligence, the Ivy League, the government and even secret societies.
Become a Plus Member at www.TheHighersideChatsPlus.com/subscribe to hear a second hour of all THC episodes. This week’s included:
-An updated perspective to the Paul is Dead theory
-the work of Miles Mathis
-the manipulation of the punk music genre
-famous names of the beat movement &amp; their sketchy connections.
-Ed Sharron
-Conspiracy related symbolism in 80's music and music videos
-the strangeness and symbolism surrounding the seeming ritual death of George Michael
A few valuable resources from the interview:
Musical Truth Volume 1 and 2
http://musicaltruthbook.blogspot.com/
http://www.markdevlin.co.uk/
Mark Devlin on The Higherside Chats:
 "The Laurel Canyon Tour w/ Mark Devlin": https://www.thehighersidechats.com/laurel-canyon-mark-devlin/ 
 "Military Intelligence Musical Roots &amp; Hollywood’s Elite": https://www.thehighersidechats.com/mark-devlin-military-intelligence-musical-roots-hollywoods-elite/ 
 "Mind Control and Magick In The Corporate Music Industry": https://www.thehighersidechats.com/mark-devlin-music-industry/ 
The Guardian's 'Second Summer of Love': https://www.theguardian.com/music/2011/jun/15/second-summer-of-love 
1988 Mixmag article "The Balearic Beat Story" written by, Pete Tong and Paul Oakenfold: http://www.oakenfoldmixes.com/press-articles/mixmag-july-1988 
The Guardian's
 'From Ibiza to Interzone: Acid house 20 years on': https://www.theguardian.com/music/musicblog/2007/jul/10/fromibizatointerzoneacidh 
 'The Birth of Rave': https://www.theguardian.com/music/2007/aug/12/electronicmusic 
Livestyle Inc. (formerly SFX entertainment): https://livestyle.com/ 
'SFX Entertainment Rebrands as LiveStyle: The World’s Largest Electronic Music Event Producer': https://livestyle.com/sfx-entertainment-rebrands-as-livestyle-the-worlds-largest-electronic-music-event-producer/ 
William Ramsey's website: https://occultinvestigations.wordpress.com/ 
James Palumbo, Baron of Southwark and Owner of Ministry of Sound in London: https://en.wikipedia.org/wiki/James_Palumbo,_Baron_Palumbo_of_Southwark 
Video of Madonna at the Ultra Music Festival asking about Molly: https://www.youtube.com/watch?v=A74wgj0o5Gk 
Paul Van Dyke's triangular DJ symbol: https://i.pinimg.com/originals/17/85/f8/1785f89c16965fb28a8d93f3af0c634e.jpg 
Harmonic Convergence
https://en.wikipedia.org/wiki/Harmonic_Convergence
Smiley Face Killings
https://en.wikipedia.org/wiki/Smiley_face_murder_theory
https://thoughtcatalog.com/jim-goad/2015/03/the-grisly-smiley-face-killer-theory-that-connects-40-college-students-deaths/
The Vigilant Citizen - Symbols Rule the World
https://vigilantcitizen.com/
Find Mark Devlin on:
Facebook:
https://www.facebook.com/djmarkdevlin/
Twitter:
https://twitter.com/djmarkdevlin/
Website:
http://www.markdevlin.co.uk/
Truth, Mind, Reality Conference 2018:
https://www.truthmindreality.com/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</si>
  <si>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1B8kyuWgdD4</t>
  </si>
  <si>
    <t>2018 02 22</t>
  </si>
  <si>
    <t>https://youtu.be/CuqJ_H8GMaE</t>
  </si>
  <si>
    <t>Joe Atwill   Caesar’s Messiah, Altered History, &amp; Exposing the Oligarchs</t>
  </si>
  <si>
    <t>Join The Higherside Chats podcast, as host Greg Carlwood talks Caesar's Messiah, Altered History, &amp; Exposing the Oligarchs with guest, Joe Atwill.
While we are all familiar with the wide range of elite groups said to be in control of the masses, their origins and connections to one another are less discussed. From Freemasons and Occultists, to elite Jewish networks and Constantine's co opting of Christianity, unraveling the threads of this conspiracy cardigan can prove to be a challenge.
Fortunately, today's guest, Joe Atwill, has dedicated his life to dusting for the fingerprints left behind by these influential dictators of history. Scouring religious texts and historical documents, he has jumped straight into the deep end, taking an in-depth look into decades of state sponsored propaganda and today he joins The Higherside to peel back the curtains and expose the nefarious group behind psyops such as Nazism, Occultism and Christianity.
A few valuable resources from the interview:
The Pre-Ministry of Jesus:
      King James Version 'Matthew Chapter 2': https://www.biblegateway.com/passage/?search=Matthew+2&amp;version=KJV
      King James Version 'Matthew Chapter 4': https://www.biblegateway.com/passage/?search=Matthew+4&amp;version=KJV
The Higherside Chats "Sylvie’ Ivanowa | New Chronology, Ayahuasca Insights, Atlantian Survivors, &amp; The Reformation Conspiracy": https://www.thehighersidechats.com/silvie-ivanowa-new-chronology/
Chris Fogarty's ' Irish Holocaust': http://www.irishholocaust.org
Chris Fogarty, Irish scholar, on 'Alchemy Radio': https://www.youtube.com/watch?v=_Xu78HT33K4
Photo of H. P. Blavatsky’s Masonic Diploma issued by John Yarker: http://www.cwlworld.info/assets/images/HPB_Masonic_Diploma.jpg
Famous Aldous Huxley Interview (1958): https://www.youtube.com/watch?v=3TQZ-2iMUR0
Want more Joe Atwill?
Check out his website: http://www.caesarsmessiah.com/
Find him on Facebook: https://www.facebook.com/CaesarsMessiah/
                                      https://www.facebook.com/joseph.atwill.7
Read one of his books, such as 'Shakespeare's Secret Messiah': https://www.amazon.com/Joseph-Atwill/e/B001K8GW3K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</si>
  <si>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CuqJ_H8GMaE</t>
  </si>
  <si>
    <t>2018 02 19</t>
  </si>
  <si>
    <t>https://youtu.be/gCJ2lAkLzzI</t>
  </si>
  <si>
    <t>Lupa Greenwolf   Animal Magic, Neo-Paganism, &amp; Connecting With Totems</t>
  </si>
  <si>
    <t>Join host, Greg Carlwood, of The Higherside Chats podcast as he talks Animal Magic, Neo-Paganism, &amp; Totems with guest, Lupa Greenwolf.
While many of us recognize that the ancient perspective of indigenous cultures spanning throughout history has placed an overwhelming amount of importance on the connection between humans and nature, we can also acknowledge that modern Western society has divorced itself from the natural perspective.
With the intersection of nature and magic in our rear view, our isolation  leading to our justification for cruelty, destruction, and eradication of species worldwide, it appears our stewardship to Mother Earth is on the decline.
Fortunately, the importance of nature, especially in conjunction with consciousness, and the values of indigenous cultures and Pagan communities are experiencing a triumphant return to the forefront on the human psyche under the guidance of people like today's guest.
A practitioner of animal magic and Neopaganism, Lupa Greenwolf joins The Higherside to help us reforge our relationship with the natural world.
Become a Plus Member at www.TheHighersideChatsPlus.com/subscribe to hear a second hour of all THC episodes. This week's included:
- shapeshifting/consciousness projection
- Otherkin communities
- animal parts and skins in magical ritual
- animal sacrifice in magic
- skull scrying &amp; the tarot of bones
- connecting with plant spirits vs animals
A few valuable resources from the interview:
Scott Cunningham's "Wicca: A Guide for the Solitary Practitioner": https://www.amazon.com/Wicca-Solitary-Practitioner-Scott-Cunningham/dp/0875421180
Lon Milo DuQuette's "Low Magick: It's All In Your Head... You Just Have No Idea How Big Your Head Is": https://www.amazon.com/Low-Magick-Your-Head-Just-ebook/dp/B005LHO9CW
Henry Beston Quotes: https://www.goodreads.com/author/quotes/182465.Henry_Beston
"The Upsetting Truth Behind ‘Cute’ Slow Loris Videos": https://www.huffingtonpost.com/2015/06/17/slow-loris-videos_n_7606524.html
Want more Lupa Greenwolf?
Check out her website: http://www.thegreenwolf.com/, where you can find all things Lupa Greenwolf.
Find her on Facebook: https://www.facebook.com/TheGreenWolfLupa/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</si>
  <si>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gCJ2lAkLzzI</t>
  </si>
  <si>
    <t>2018 01 31</t>
  </si>
  <si>
    <t>https://youtu.be/GBPuH6B1ztw</t>
  </si>
  <si>
    <t>Shamangineer   Fascism  The History, The Psychology, &amp; The Re-emergence</t>
  </si>
  <si>
    <t>As the seemingly never ending battle for control wages between extreme paradigms, and the 'punch a Nazi' and 'snowflake' meme-slinging serves only to muddy the already landmine infested landscape ahead, the battle for absolute authoritarianism has only just begun.
With both the left and right chipping away at democratic principles with the help of totalitarian government, cultural constructs and corporations, remaining battle ready and able to recognize signs of fascism seeping into society is becoming increasingly more important. But, recognizing the signs can be harder than catching Pokemon, and having a historical context behind the fascist forces at work can serve as the strongest weapon in this war on personal sovereignty.
Fortunately, today's returning guest, Shamangineer, has been following the threads of fascism throughout history, and today he joins The Higherside to weave it all together.
Become a Plus Member at www.TheHighersideChatsPlus.com/subscribe to hear a second hour of all THC episodes.
A few valuable resources from the interview:
 Shamanginner on The Higherside Chats:
      "Ether Theory, Ancient Alchemy, &amp; Ormus": https://www.thehighersidechats.com/ether-theory-alchemy-ormus/
      "Earth Alchemy, Plant Spirits, &amp; Engineered Abundance": https://www.thehighersidechats.com/shamangineer-earth-alchemy-plant-spirits-engineered-abundance/
      "Water Alchemy, Fringe Science, &amp; Viktor Schauberger": https://www.thehighersidechats.com/shamangineer-water-alchemy/
Smedley Butler reading:
      The Business Plot of 1933: https://en.wikipedia.org/wiki/Business_Plot
      Timeline's article "These Wall Street millionaires literally plotted to overthrow the President": https://timeline.com/business-plot-overthrow-fdr-9a59a012c32a
     "Plot to Overthrow FDR" documentary: https://www.youtube.com/watch?v=Cc6kw6N1_kw
The Red House Report: https://fr.wikipedia.org/wiki/The_Red_House_Report
"9/11, Mohamed Atta and the Venice Flying Circus": https://www.youtube.com/watch?v=Q6W4L-HK-Os
Notes From Shamangineer:
On work democracy, and the renting of persons:  http://www.thestraddler.com/201715/piece2.php
Liberiterian psychology:
http://righteousmind.com/largest-study-of-libertarian-psych/
The pathology of the Randian philosophy:
https://www.rawstory.com/2015/01/how-ayn-rand-became-a-big-admirer-of-serial-killer-william-hickman/
Why corporate special interests created modern Liberiterianism:
https://www.dailykos.com/stories/2016/9/25/1572955/-Why-corporate-special-interests-created-modern-libertarianism
The rise of the Right-wing noise machine:
http://www.rollingstone.com/politics/news/ailes-nixon-and-the-plan-for-putting-the-gop-on-tv-news-20110701
Glen Yeadon on the Nazi Hydra in America:
https://www.youtube.com/watch?v=GtnL3x2NGzM
https://www.youtube.com/watch?v=juNxkdSN07Q
https://www.youtube.com/watch?v=f92lHZxoW24
https://www.youtube.com/watch?v=IuYXWZWN6Hc
https://www.youtube.com/watch?v=KuCeQtkW22s&amp;t=3s
https://www.youtube.com/watch?v=f0GOt2Ki0xM&amp;t=328s
The Red House Report, the Nazi survival plan:
http://www.dailymail.co.uk/news/article-1179902/Revealed-The-secret-report-shows-Nazis-planned-Fourth-Reich--EU.html
Dr. Carol Rosin on discussions with Werner Von Braun:
https://www.youtube.com/watch?v=WruCxsh8mfw
Operation Gladio, and NATO:
https://www.youtube.com/watch?v=k83L3I6Z35w
Evidence of the Red House Plan coming to fruition:
http://www.businessinsider.com/germany-is-quietly-building-european-army-under-command-2017-5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</si>
  <si>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GBPuH6B1ztw</t>
  </si>
  <si>
    <t>2018 01 30</t>
  </si>
  <si>
    <t>https://youtu.be/2rrSZjV3DjU</t>
  </si>
  <si>
    <t>Austin Coppock   Assessing Omens, Divine Kingship, The Picatrix, &amp; Astrological Magic</t>
  </si>
  <si>
    <t>Join The Higherside Chats podcast as host, Greg Carlwood talks Assessing Omens, Divine Kingship, The Picatrix, &amp; Astrological Magic with returning guest, Austin Coppock.
With the patterns pointing to a higher order and synchronistic sequences becoming harder to ignore, it seems only sensible we looks to the stars. Historically the embodiment of the heavens on Earth, astrology has guided generations of elites through tumultuous times and been held in high regard for centuries.
While understanding this complicated technology is no easy task, with the help of today’s astrologer extraordinaire, perhaps we can peel back the curtain and take a peek.
Finishing off the trifecta of magical guests in all their glory, Austin returns to The Higherside to give his thoughts on 2017, the cycles we find ourselves in and what 2018’s skies have in store for us.
Become a Plus Member at www.TheHighersideChatsPlus.com/subscribe to hear a second hour of all THC episodes. This week’s included:
– which world events support the “timeline management” hypothesis
– the rare triple sync of 2025 and what it might manifest
– getting a better understanding of what Saturnian influence truly means
– what to expect from the US economy
– the coming arrival of the two Maleficents
– since the elite see the astrological patterns on the horizon and work to manage them, how can we do the same in our own lives?
– more details about the 2018 forecast
A few valuable resources from the interview:
Austin Coppock on The Higherside Chats:
     “Astrology &amp; The Elite”: https://www.thehighersidechats.com/austin-coppock-astrology-the-elite/
     “Astrology, Trump, &amp; The 2017 Assessment”: https://www.thehighersidechats.com/austin-coppock-astrology-trump-the-2017-assessment/
The Higherside Chats “Lon Strickler | The Chicago Owlman Sightings, Recent Abductions, &amp; Other Strange Encounters”: https://www.thehighersidechats.com/lon-strickler-chicago-owlman/
Chris Knowles’ website: https://secretsun.blogspot.com/
Want more Austin Coppock?
Check out his website where you can find all things astrology, including classes taught by him, his extensive collection of writing, and personal readings: https://austincoppock.com/
Find him on Facebook: https://www.facebook.com/astrologeraustincoppock/
Or Twitter: https://twitter.com/AustinRCoppock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</si>
  <si>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2rrSZjV3DjU</t>
  </si>
  <si>
    <t>2018 01 25</t>
  </si>
  <si>
    <t>https://youtu.be/CunKuGTtVdQ</t>
  </si>
  <si>
    <t>Gordon White   The Dominant Of Witchcraft  Charles Fort, Elite Rituals, &amp; Space Scouts</t>
  </si>
  <si>
    <t>Join The Higherside Chats podcast as host, Greg Carlwood, talks The Dominant Of Witchcraft: Charles Fort, Elite Rituals, &amp; Space Scouts with returning guest, Gordon White.
Back in the saddle again, your favorite wizard and magical guru, the man jockeying for first place in THC airtime, with his 8th appearance on The Higherside, Gordon White returns to give us his take on what to expect in the upcoming year.
Become a Plus Member at www.TheHighersideChatsPlus.com/subscribe to hear a second hour of all THC episodes. This week’s included:
– plagues and disease
– updates on Directed Panspermia, Pimps, &amp; Octopi
– what it’s like to run a digital magic school
– the importance of timing &amp; it’s effect on getting the attention of the spirits
– the Grimoire Era and the Sola-Busca Tarrochi Deck
– the elite &amp; haunted bloodlines
– the Our Lady of Fatima event and it’s importance to Ufology
– civilizing Tricksters events &amp; the prospect of the last one being less public
A few valuable resources from the interview:
Gordon White on The Higherside Chats:
   “Understanding Gnosticism, Parapolitics, &amp; Chaos Magic”: https://www.thehighersidechats.com/gordon-white-understanding-gnosticism-parapolitics-chaos-magic/
 “Pig/Chimp Hybrids, Directed Panspermia, DNA, &amp; More Human Story Strangeness”: https://www.thehighersidechats.com/gordon-white-pigchimp-hybrids-interview/
 “Star.Ships: A Prehistory Of The Spirits, Gobekli Tepe &amp; Our Magical Past”: https://www.thehighersidechats.com/gordon-white-star-ships-interview/
 “Understanding Non-Human Logic and Entity Influence Throughout History”: https://www.thehighersidechats.com/gordon-white-understanding-non-human-logic-entity-influence-throughout-history/
 “The Chaos Protocols &amp; Success Magic”: https://www.thehighersidechats.com/gordon-white-chaos-protocols/
“Alien Ghosts, Animism, &amp; Chaos Magic”: https://www.thehighersidechats.com/gordon-white-alien-ghosts-animism-chaos-magic/
 “Depolarization, Decentralization, &amp; Jack Sparrow”: https://www.thehighersidechats.com/gordon-white-decentralization-jack-sparrow/
Martin Armstrong’s Economic Models: https://www.armstrongeconomics.com/models/7219-2/
Gordon White’s “Runesoup Podcast: Talking Cycles With Myself”: https://runesoup.com/2018/01/talking-cycles-with-myself/
Gordon White’s “Runesoup Podcast: Talking Astrology in H1 2018 With Austin Coppock”: https://runesoup.com/2018/01/talking-cycles-with-myself/
Princeton Global Consciousness Project: http://noosphere.princeton.edu/
Want more Gordon White?
Check out his blog Runesoup:
https://runesoup.com/
Find him on Facebook:
https://www.facebook.com/runesoup/
Follow him on Twitter:
https://twitter.com/gordon_white
Or sign up for his newsletter “The All Red Line”: https://runesoup.com/the-all-red-line/
Find his books, including “Star.Ships” and “The Chaos Protocol” on Amazon: https://www.amazon.com/Gordon-White/e/B014SWA0U0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</si>
  <si>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CunKuGTtVdQ</t>
  </si>
  <si>
    <t>2018 01 20</t>
  </si>
  <si>
    <t>https://youtu.be/v1bs_1ZSCio</t>
  </si>
  <si>
    <t>Chris Knowles   Heaven Or Las Vegas  Sirens, Saucers, &amp; Psyops</t>
  </si>
  <si>
    <t>Join host, Greg Carlwood of The Higherside Chats podcast, as he talks Heaven Or Las Vegas: Sirens, Saucers, &amp; Psyops with returning guest, Chris Knowles.
Everyone’s favorite synchromystic returns to THC to pick up where he left off and continue breaking down the Cocteau Twins crazy saga that has span generations and doomed several artists.
3:00 Kicking things off, Greg and Chris start by recapping the highlights from their previous episode about the “Song To The Siren” saga. Chris walks through the important points, including it’s release by singer/songwriter Tim Buckley, the 1983 channeling by Cocteau Twins’ Elizabeth Fraser, her subsequent love affair with Buckley’s son Jeff and his untimely drowning death in the Wolf River. Knowles pontificates about the overwhelming synchronicities and the possibility that these are keys unlocking the simulation. Chris also touches on the heavy ritualism surrounding the Vegas shooting and the connection to the Cocteau Twins and their album “Heaven or Las Vegas”.
Become a Plus Member at www.TheHighersideChatsPlus.com/subscribe to hear a second hour of all THC episodes. 
This week’s included:
– more examples of Mermaid Mania
– details about the darkness surrounding Elizabeth Fraser’s upbringing and hometown
– the recent Siren Ritual in Perth
– how the art world comes into play
– the death of Lil Peep and the Cocteau connection
– the origin of Blink 182
A few valuable resources from the interview:
Chris Knowles on The Higherside Chats:
      “Song To The Siren, Invoked Entities, &amp; Rebuilding Babylon”: https://www.thehighersidechats.com/chris-knowles-song-to-the-siren/
       “The Trump Coup &amp; The Technology of Lucifer”: https://www.thehighersidechats.com/chris-knowles-trump-coup-technology-of-lucifer/
       “The Devolution Agenda, Decoding NASA, &amp; The Heaven’s Gate Cult”: https://www.thehighersidechats.com/chris-knowles-interview/
       “The History Of Magic, Summoning Spirits, &amp; John Dee”: https://www.thehighersidechats.com/stephen-skinner-magic-summoning-spirits-john-dee/
       “Recluse | Nazi Occultism, Deep State Magic, &amp; The Nine”: https://www.thehighersidechats.com/recluse-nazi-occultism-deep-state-magic/
Want more Chris Knowles?
Check out his website “The Secret Sun”:
https://secretsun.blogspot.com/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</si>
  <si>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v1bs_1ZSCio</t>
  </si>
  <si>
    <t>2018 01 07</t>
  </si>
  <si>
    <t>https://youtu.be/dLUl_5TpnKE</t>
  </si>
  <si>
    <t>Crrow777   Censorship, Solar Lies, Hidden Lands, &amp; The Big Construct</t>
  </si>
  <si>
    <t>On today’s episode of The Higherside Chats, old friend Crrow777 joins Greg Carlwood to talk censorship, solar lies, &amp; everything wrong with the Big Construct.
We live in a time where people are questions all aspects of reality, from the narratives we see on the nightly news to the sun, moon, stars and the Earthly environment itself. How can we not when we know the school system we’re forced into was crafted with deception rather than a true attempt to cultivate the best and brightest.
We know think tanks and backdoor cabals have steered our culture to their liking for years, we’ve heard thousands of accounts of strange objects in the skies but have been stonewalled when it comes to answers, and we don’t even know how to feed or take care of ourselves on the most basic of levels.
It seems all we can do is observe the holes in the official story while the world around us drinks the proverbial Kool-aid of our consensus reality cult, because it’s clear nearly every aspect of time and space has been twisted for control.
But lucky for us we have a light in the darkness with his cameras aimed at the sky, a man working to peel the onion of lies down to it’s very core. He’s been here plenty of times before making the shortlist of gusts who’s appearances exceed what I can count on one hand, the Pappa Bear of the Lunar Wave. My friend and yours. Breaking in the new year, Crrow welcome back to the Higherside.
00:1:40 Crrow details the censorship issues he’s been having, expecially on YouTube. Crrow then expands on the unfortunate direction online censorship tends to be trending, in an era of what he refers to as ‘a modern day book burning.”
00:14:31 The conversation turns to the skywatching Crrow has done in the past year, how his thoughts about our construct have evolved since his last time on THC, and what last year’s major solar eclipse seemed to reveal.
00:42:02 Greg brings up Crrows comment from last year that it’s “too early to form a better map of our construct,” and asks if any progress has been made in that area since their last conversation.
Become a Plus Member at www.TheHighersideChatsPlus.com/subscribe to hear a second hour of all THC episodes. This week’s included:
-Is the stage being set for a mock alien invasion?
-If all the things Crrow has filmed in the sky could be chaulked up to human technology, what about the tens of thousands of entity experiencers? Is there some non-human element to our environment?
-Spielberg, demons, and alines
-the vast manipulation of time
-alchemy, nature, and magic
-What does Crrow this society looks like in 10-20 years?
-Admiralty law &amp; the straw man corporation and how to track it
-Bitcoin: the human bait
Want more Crrow777?
Check out his website where you can find his podcast, Crrow777 Radio:
https://www.crrow777radio.com/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</si>
  <si>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dLUl_5TpnKE</t>
  </si>
  <si>
    <t>2017 12 31</t>
  </si>
  <si>
    <t>https://youtu.be/KTn7TKD1KuE</t>
  </si>
  <si>
    <t>Jen Briney   Legislation 2017  Corporatization, Backdoor Deals, Data, &amp; DNA</t>
  </si>
  <si>
    <t>Join host, Greg Carlwood, of The Higherside Chats podcast as he talks legislation 2017 with returning guest, Jen Briney.
While we can all recognize that the scales have continued tipping in favor of powerful politicians, criminal corporations and the aristocratic elites, many of us avoid getting into the gritty details of these closed door deals, because frankly, it can be a confusing maze of information. From congressional hearings to corporate lobbying, keeping tabs on what the Washington machine is up to is more than a full-time job.
Fortunately, today's returning guest, Jen Briney, has dug deep into the inner workings on Congress. Pouring over every piece of major legislation written in the five years since beginning her podcast, "Congressional Dish", Briney has undertaken a task not many are up to and today she joins The Higherside to fill us in on what the fuck our government is doing.
Become a Plus Member at www.TheHighersideChatsPlus.com/subscribe to hear a second hour of all THC episodes. This week's included:
- Puerto Rico coverage and disaster relief
- tracking the tug of war over healthcare this year and where we now stand
- the Democrats' obsession with making a Russian scandal stick instead of running the country
- changes to Veteran treatment and programs
- Impeachment: is it all hot air, or are the wheels in motion?
- the government funding bill, scheduled for Dec 22nd
- the weed issue, and the clauses keeping Jeff Sessions at bay, also subject to change in the latest government funding bill
A few valuable resources from the interview:
Jen Briney on The Higherside Chats "The Corporate Control of Congress, The Federal Budget, &amp; Privatization Propaganda": https://www.thehighersidechats.com/jen-briney-the-corporate-control-of-congress-the-federal-budget-privatization-propaganda/
Jen Briney on The Higherside Chats "Our Corrupt Congress, The WTO, &amp; The Push For Global Corporate Takeover": https://www.thehighersidechats.com/jen-briney-podcast-interview/
H.R. 510- Rapid DNA Act of 2017: https://www.congress.gov/bill/115th-congress/house-bill/510
Congressional Dish 148 "Trump's First Laws": https://congressionaldish.com/cd148-trumps-first-laws/#more-2198
Congressional Dish 163 "Net  Neutrality": https://congressionaldish.com/net-neutrality/
"All 50 states vote yes on AT&amp;T's $40 billion emergency response network FirstNet": https://techcrunch.com/2017/12/29/all-50-states-vote-yes-on-atts-40-billion-emergency-response-network-firstnet/
Congressional Dish 160 "Equifax Breach": https://congressionaldish.com/cd160-equifax-breach/
Tracking Federal Government: https://www.govtrack.us/
Tracking Your State Government: https://www.billtrack50.com/
Tracking Your Representative: https://www.opensecrets.org/
Want more Jennifer Briney?
Check out her website where you can find her poodcast "Congressional Dish":
https://congressionaldish.com/
Follow her on Twitter:
https://twitter.com/JenBriney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</si>
  <si>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KTn7TKD1KuE</t>
  </si>
  <si>
    <t>2017 12 28</t>
  </si>
  <si>
    <t>https://youtu.be/Pijbhxy2ojM</t>
  </si>
  <si>
    <t>Dr. Colin Ross   MK ULTRA  Mind Control, Psychiatry, &amp; The CIA</t>
  </si>
  <si>
    <t>Join The Higherside Chats podcast, as host, Greg Carlwood, talks MK ULTRA: Mind Control, Psychiatry, &amp; The CIA with guest, Colin Ross.
As many of us who are familiar with the crimes of the deep state know, there are few projects that have managed to the earn the reputation synonymous with the litany of mind control experiments conducted by the CIA during the 60s.
Better known as MK ULTRA, these sadistic experiments have haunted government agencies for decades, while a slow drip of heavily redacted documents finds it's way into the public arena, bringing with it more question than answer.
Fortunately, today's guest, Dr.Ross is an internationally renowned clinician, researcher, author and lecturer in the field of dissociation and trauma-related disorders. Authoring 29 books and over 200 professional papers, Colin is the founder and President of the Colin A. Ross Institute for Psychological Trauma and he joins The Higherside to help shed some insight into the deep states mind control campaign.
Become a Plus Member at www.TheHighersideChatsPlus.com/subscribe to hear a second hour of all THC episodes. This week's included:
- how the mind control cabal and LSD experimentation crowd effected the psychedelic culture of the 60s
- strange names and repeating patterns in stories that touch on mind control or Manchurian candidate themes.
- Catcher In The Rye and mind control
- Colin's thoughts on the modern cases of mind controlled assassinate and patsies in the false flag shootings we've seen in recent years
- the containment strategy of turning a patients stories of abuse, rape, and torture back on the psychiatrist
- the technological aspect of mind control, gang-stalking, and targeted individuals
- Colin's thoughts on geo-engineering and vaccines
- alien abduction from a psychological perspective
- Dr. Ross' personal experiences and research into human energy fields
A few valuable resources from the interview:
FOIA documents from CIA regarding Project Bluebird: https://www.cia.gov/library/readingroom/document/cia-rdp83-01042r000800010003-1
FOIA documents from CIA regarding Project Artichoke:
https://www.cia.gov/library/readingroom/search/site/artichoke
Jacob's Ladder: https://en.wikipedia.org/wiki/Jacob%27s_Ladder_(film)
"The Real Story of Jacob's Ladder: Government Drug Test and the Ladder": http://www.the13thfloor.tv/2016/08/08/the-real-story-of-jacobs-ladder-government-drug-tests-and-the-ladder/
Want more Colin Ross?
Check out his website:
http://www.rossinst.com
Or grab one of his books, such as "The CIA Doctors: Human Rights Violations by American Psychiatrists" or "The Trauma Model":
https://www.amazon.com/Colin-A.-Ross/e/B001HCV7VQ/ref=sr_ntt_srch_lnk_1?qid=1514412789&amp;sr=8-1
Or catch him in person at one of his upcoming conferences or workshops:
http://www.rossinst.com/conferences_workshops.html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</si>
  <si>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Pijbhxy2ojM</t>
  </si>
  <si>
    <t>2017 12 24</t>
  </si>
  <si>
    <t>https://youtu.be/zdighyAKjxA</t>
  </si>
  <si>
    <t>Dr. Joseph Farrell   The Rudolf Hess Mess, Nazi Secrets, &amp; Antarctica</t>
  </si>
  <si>
    <t>Join host, Greg Carlwood, of The Higherside Chats podcast as he welcomes returning guest, Joseph Farrell, to talk the Rudolf Hess Mess, Nazi Secrets, &amp; Antarctica.
It's clear by now the elite have spent an immense amount of resources covering their tracks and keeping us in the dark. From redacted documents classified for decades and missing files to official investigations that are clearly cover ups and of course a smattering of mysterious deaths and lifetime imprisonments, it is clear to see whatever lies behind he curtain could be enough to topple to the cabal.
 Fortunately, this institutional secrecy aimed at muddying the waters and dampening the efforts of researchers hasn't stopped the spirit of today's returning guest, Dr. Joseph Farrell.
Dr. Farrell, the man behind "GizaDeathStar", is an author of many great books, and today he joins The Higherside hot off the heels of his newest book, "Hess and the Penguins", to discuss the strange and mysterious case of Rudolf Hess, the Holocaust and Antarctica.
Become a Plus Member at www.TheHighersideChatsPlus.com/subscribe to hear a second hour of all THC episodes. This week's included:
- the suspicious and untimely death of Richard Byrd Jr
- Antarctic strangeness in modern times and the long list of abnormal visitors
- Atlantis and the prospect of Antarctica holding the secrets to an ancient advanced civilization
- neutrino detectors and advanced experiments in Antarctica
- the innerconnectedness of recent hacking stories and how they might signal the reemergence of a breakaway civilization.
- the Q Anon writings and the prospect of them being A.I. driven.
- how Dr. Farrell looks at and interprets the Mandela Effect
A few valuable resources from the interview:
Joseph Farrell on The Higherside Chats
"Common Core &amp; The Cabal":
https://www.thehighersidechats.com/joseph-farrell-common-core-the-cabal/
"The Cosmic War &amp; The Treaty Of Versailles Template":
https://www.thehighersidechats.com/joseph-farrell-cosmic-war-podcast-interview/
"Babylon's Banksters, Financial Alchemy, &amp; The Secret Science Connection":
https://www.thehighersidechats.com/joseph-farrell-babylons-banksters-financial-alchemy-interview/
"134 Cells, One Inmate: The Closure of Spandau Prison":
http://adst.org/2016/06/134-cells-one-inmate-closure-spandau-prison/#.Wj7FT9-nFPY
"Rudolf Hess: Mystery of Hitler's Deputy's Death Thickens":
https://sputniknews.com/world/201707201055690824-rudolf-hess-uk-documents-death/
British researchers Lynn Picknett and Clive Prince website:
http://www.picknettprince.com/
Photo of Nazi's laughing at Nuremberg trial:
https://i.imgur.com/vi8bFON.jpg
Want more Joseph Farrell?
Check out his website "Giza Death Star":
https://gizadeathstar.com/
Or read any of his books, including titles such as "The Cosmic War", "The Giza Death Star", or "Reich of the Black Sun":
https://gizadeathstar.com/purchase/
Find him on Facebook:
https://www.facebook.com/jpfarrell3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</si>
  <si>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zdighyAKjxA</t>
  </si>
  <si>
    <t>2017 12 16</t>
  </si>
  <si>
    <t>https://youtu.be/zUXoZl8Gajc</t>
  </si>
  <si>
    <t>Neil Sanders   Our Data-Driven World, Sex Crimes, &amp; The Manson Murders Cover-Up</t>
  </si>
  <si>
    <t>Join The Higherside Chats podcast as host, Greg Carlwood, talks our data-drive world, sex crimes, and the Manson Murders cover-up with returning guest, Neil Sanders.
There are a handful of crimes that have captivated the attention of the American public, and there is no denying, the 1969 Manson "family" murders are certainly one of them. Ingrained in the collective subconscious decades later, the unusual circumstances surrounding these events have piqued the interest of researchers, including today's guest, Neil Sanders.
As an author of books such as "Your Thoughts Are Not Your Own" Sanders has studied the use of mind control, mass manipulation and perception management carried out by alphabet agencies and inflicted upon the public through marketing, movies, and music.
His latest book, "Now's The Only Thing That Is Real", is a re-examination of the Manson murders, myths and motives, and today he joins The Higherside to discuss about some of the key components in America's most heinous murder spree.
Become a Plus Member at www.TheHighersideChatsPlus.com/subscribe to hear a second hour of all THC episodes. This week's included:
- the details surrounding Jack Nicholson as one of the Tate Murder cleaners
- homemade celebrity porn found at the Polanski home
- the “snuff film” accusations of Hunter S. Thompson
- the Manson crew's operation striping down cars in the desert and why Neil finds that telling
- the Net Neutrality Fallacy
- artists and the churn and burn culture of the digital age
A few valuable resources from the interview:
Neil Sanders on The Higherside Chats "Dark Secrets Of The Hollywood Mind Control Machine": https://www.thehighersidechats.com/neil-sanders-mind-control-interview/
"The one weird court case linking Trump, Clinton, and a billionaire pedophile": https://www.politico.com/story/2017/05/04/jeffrey-epstein-trump-lawsuit-sex-trafficking-237983
"Bill Clinton ditched Secret Service on multiple 'Lolita Express' flights": https://www.washingtontimes.com/news/2016/may/14/bill-clinton-ditched-secret-service-on-multiple-lo/
"The Decline and Fall of an Ultra Rich Online Gaming Empire" a detailed look at the connection between Steve Bannon, and pedophiles Marc Collins-Rector &amp; Brock Pierce: https://www.wired.com/2008/11/ff-ige/
"What Did Cambridge Analytica Actually Do For Trump's Campaign?": https://www.wired.com/story/what-did-cambridge-analytica-really-do-for-trumps-campaign/
"Trump Campaign Distances Itself From Cambridge Analytica After Assange Connections Surface": https://www.vanityfair.com/news/2017/10/trump-campaign-distances-itself-from-cambridge-analytica-after-assange-connection-surfaces
"The Fixer: MGM's Eddie Mannix and the lives he ruined": http://www.slate.com/articles/podcasts/you_must_remember_this/2015/11/eddie_mannix_mgm_s_fixer_and_the_scandal_of_patricia_douglas.html
Nikolas Schreck's "The Manson File": https://www.amazon.com/Manson-File-Nikolas-Schreck/dp/094169304X
Want more Neil Sanders?
Check out his website:
https://neilsandersmindcontrol.com/
Find him on Facebook:
https://www.facebook.com/NeilSandersMC
Or check him out on Youtube:
https://www.youtube.com/channel/UCAhY_ejguYk7eNafFbV7sew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</si>
  <si>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zUXoZl8Gajc</t>
  </si>
  <si>
    <t>2017 12 09</t>
  </si>
  <si>
    <t>https://youtu.be/1tZq-uwTS30</t>
  </si>
  <si>
    <t>Jay Parker   Satanic Ritual Abuse, Entity Invocation, &amp; The Power of Consciousness</t>
  </si>
  <si>
    <t>Join host, Greg Carlwood, of The Higherside Chats as he talks satanic ritual abuse, entity invocation and the power of consciousness with guest, Jay Parker.
While may of us are familiar with the dark and nefarious deeds of elite occultists, most of these accounts of satanic rituals involving rape, sacrifice, and mind-control come from second-hand sources, making them vague and hard to verify.
Today's guest, Jay Parker is a multi-generational Satanist, who spent the first seven years of his life, deeply entrenched in The Church of The Marquis of Hell. Forced to withstand a plethora of physical and psychological abuse at the hands of his parents and other cult members, Jay joins The Higherside to expunge past atrocities and shed light onto elite occult families, their systemic abuse, and his uphill struggle to re-program his subconscious mind.
Become a Plus Member at www.TheHighersideChatsPlus.com/subscribe to hear a second hour of all THC episodes. This week's included:
- trauma healing and EFT
- modern-day pedophile/sexual abuse/trafficking scandals
- mind control and Josef Mengele in Missouri
- the scope of the overall network
- Jay's shapeshifter experience
- the new phase of the Big Cult's plan
- the power of Rick Simpson Oil
A few valuable resources from the interview:
John DuPont murder trial records: http://caselaw.findlaw.com/pa-superior-court/1348932.html
Allan and Delair's "Cataclysm!: Compelling Evidence of a Cosmic Catastrophe in 95,00 B.C.": https://www.amazon.com/Cataclysm-Compelling-Evidence-Cosmic-Catastrophe/dp/1879181428
Allan and Delair's "When the Earth Nearly Died:Compelling Evidence of a Catastrophic World Change 9500 BC. ": https://www.amazon.co.uk/When-Earth-Nearly-Died-Catastrophic/dp/1858600081
Rupert Sheldrake's "Morphic Resonance and Morphic Fields": https://www.sheldrake.org/research/morphic-resonance/introduction
Rupert Sheldrake on The Higherside Chats "Animal Telepathy, Plant Consciousness &amp; Morphic Fields": https://www.thehighersidechats.com/thc-rupert-sheldrake-interview-animal-telepathy-morphic-fields/
John Lamb Lash's "Not In His Image": https://www.amazon.com/Not-His-Image-Gnostic-Ecology/dp/193149892X
Dr. Bruce Lipton on The Higherside Chats "The Biology of Belief, Self-Healing and Epigenetics": https://www.thehighersidechats.com/dr-bruce-lipton-biology-belief-epigenetics/
Robert Sepehr's "Atlantean Gardens": http://atlanteangardens.blogspot.com/
Lloyd Pye's "Everything You Know Is Wrong": https://www.youtube.com/watch?v=e5qJYwfAju8
Mark Passio's "Natural Law" seminar: https://www.youtube.com/watch?v=KY_tQxAjra8
Want more Jay Parker?
Check out his website: https://thecenterpath.weebly.com/jays-7-pages.html
Find him on Facebook: https://www.facebook.com/groups/1776103142616453/about/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</si>
  <si>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1tZq-uwTS30</t>
  </si>
  <si>
    <t>2017 12 01</t>
  </si>
  <si>
    <t>https://youtu.be/wLpUxqCyIRQ</t>
  </si>
  <si>
    <t>Elana Freeland   The Space Fence, Planetary Lockdown, &amp; The Ionized Sky</t>
  </si>
  <si>
    <t>Join The Higherside Chats podcast as host, Greg Carlwood, talks the space fence, planetary lockdown, &amp; the ionized sky with guest, Elana Freeland.
Weather modification, HAARP, geo-engineering, 5G, nanoparticulates, cell towers and the space fence- this is just a short list of elements in the black ops programs being weaponized against us at this very moment. As our democracy and consciousness slowly erode, they are being replaced by a corporate controlled technocracy, imposing genetic modification  and more.
Fortunately, today’s guest, Elana Freeland, joins The Higherside to help illuminate our spirits in these, the darkest of hours. As an author of books such as “Chemtrails, HAARP and the ‘Full Spectrum Dominance’ of Planet Earth”, Freeland has studied the alphabet agencies war on the masses through the weaponization of technology and the dynastic families who have a stranglehold on the economy and politics of this world. A scholar of technical tyranny, specialized surveillance, and remote management mastery, Elana helps thread the needle and weave together conspiracies darkest claims that effect nearly all aspects pf life.
Become a Plus Member at www.TheHighersideChatsPlus.com/subscribe to hear a second hour of all THC episodes. This week’s included:
– the esoteric elements to the big agenda. Are there overseeing entities involved?
– the work of John Ernst Worrell Keely
– the Aremon Age of the Machines
– Elana’s near death experience
– the conspiratorial buzz around the polar regions and how the space fence and ionisphere work ties into the big picture. Operation Deep Freeze.
– the Santa Rosa fires and directed energy weapons
– the Nanobot invasion
– exotic propulsion systems and UFOs
A few valuable resources from the interview:
Bernard Eastlund Patent for Weather Modification:
https://www.google.com/patents/US4686605
All of Bernard J. Eastlund’s Patents:
https://patents.justia.com/inventor/bernard-j-eastlund
Clifford Carnicom’s “Carnicom Institute”:
https://www.carnicominstitute.org/
Nick Begich’s “Angels Don’t Play This HAARP”:
https://www.amazon.com/Angels-Dont-Play-This-Haarp/dp/0964881209
Level 9 News’ Jade Helm Stories:
https://www.level9news.com/?s=jade+helm
Dr. Robert O. Becker’s “The Body Electric”:
https://www.amazon.com/Body-Electric-Electromagnetism-Foundation-Life/dp/0688069711
Billy Hayes “The HAARP Man’s” Blog:
http://billysupdate.blogspot.com/
“Four Arguments for the Elimination of Television” by Jerry Manders:
https://www.amazon.com/Arguments-Elimination-Television-Jerry-Mander/dp/0688082742
National Security Act of 1947:
https://en.wikipedia.org/wiki/National_Security_Act_of_1947
Palantir:
https://www.palantir.com/
Want more Elana Freeland?
Check out her website:
https://www.elanafreeland.com/
Find her on Facebook:
https://www.facebook.com/groups/381617941986020/
Or grab one of her books, like “Under and Ionized Sky” at Amazon:
https://www.amazon.com/Elana-Freeland/e/B00J0RO49W/ref=sr_ntt_srch_lnk_1?qid=1512090713&amp;sr=8-1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</si>
  <si>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wLpUxqCyIRQ</t>
  </si>
  <si>
    <t>2017 11 29</t>
  </si>
  <si>
    <t>https://youtu.be/cmg9-Dakf3I</t>
  </si>
  <si>
    <t>Clive de Carle   Big Pharma, Natural Cures, &amp; The Sickness Conspiracy</t>
  </si>
  <si>
    <t>Join The Higherside Chats podcast as host, Greg Carlwood, talks Big Pharma, Natural Cures, and The Sickness Conspiracy with guest, Clive de Carle.
With nutrient deficient food, toxic chemicals sprayed in our atmosphere, a tainted water supply, and the mainstream medical establishment flooding our system with prescription drugs- the quest for a symbiotic relationship between us and our environment seems more daunting as the days pass. Surviving in a system aimed at keeping us weak, malnourished, and insufficiently fueled, requires a commitment to our health and environment that has been lost throughout the last 100 years of industrialization. As companies like Monsanto and DuPont continue destroy our food supply and leave our oceans polluted, we slave away at our jobs, only to return home and fill ourselves with poisonous provisions.
Fortunately, today's guest, Clive de Carle, joins The Higherside to help us better understand the ways we can escape our incredibly flawed system. As he puts it, "A patient healed is a customer lost", and today's show aims to flip the script on the mainstream medical system and re-instate our individual dominion over our health and well-being.
Become a Plus Member at www.TheHighersideChatsPlus.com/subscribe to hear a second hour of all THC episodes. This week's included:
- dairy: pasteurized and raw
- Keifer and the power of fermentation
- untold truths about antibiotics
- the Alex Jones anecdote
- taking care of your teeth
- who's to blame for these issues?
- updates on GC Maf and Clive's involvement with David Nokes
- natural doctors being knocked off
- more lessons Clive learned from his farming project
- spouting organic seeds right in your apartment
- Clive's radical revelation about the moon
- strange stories from Clive's childhood
A few valuable resources from the interview:
- Vitamin C researcher &amp; Noble Prize Winner Linus Pauling Institute:
http://lpi.oregonstate.edu/
- "Reverse Pneumonia in 3 Hours" on Youtube:
https://www.youtube.com/watch?v=WKlMY-mbGeU 
- Kerri Rivera's "Healing the Symptoms Known as Autism":
https://www.amazon.com/Healing-Symptoms-Known-Autism-2nd/dp/0989289044
- Clive de Carle interviews Kerri Rivera:
https://www.youtube.com/watch?v=ETzssSq12lY
- Priscilla Dunstan's "Dunstan Baby Language":
http://www.dunstanbaby.com/
- Priscilla Dunstan on Oprah:
https://www.youtube.com/watch?v=PgkZf6jVdVg
- Dr. William Walsh's "Walsh Research Institute":
https://www.walshinstitute.org
Want more Clive de Carle?
Check out his website:
http://www.clivedecarle.com/
or his Youtube channel:
https://www.youtube.com/user/clivedecarle
Find him on Facebook:
https://www.facebook.com/clivedecarle
For exciting new health news and details of upcoming events:
Subscribe to ​Clive's newsletter please click here:
 http://www.clivedecarle.com/subscribe-to-clives-newsletter
Website   http://www.clivedecarle.com​
Skype: clivedecarle
Telephone +44  (0)1672 564804</t>
  </si>
  <si>
    <t>cmg9-Dakf3I</t>
  </si>
  <si>
    <t>2017 11 22</t>
  </si>
  <si>
    <t>https://youtu.be/PvwmxB19MOc</t>
  </si>
  <si>
    <t>Michael Joseph   The Many Esoteric Elements Of The JFK Assassination Ritual</t>
  </si>
  <si>
    <t>Join The Higherside Chats podcast as host, Greg Carlwood, talks about the many esoteric elements of the JFK assassination ritual. with returning guest, Michael Joseph.
There are only a handful of tragic events throughout modern history that have left an impact so deep, people will forever remember where they were on that day, and the sorrow that swept the nation. And most of these events have captured the attention and skepticism of ardent researchers willing to question the official narrative.
Today’s returning guest, Michael Joseph, has spent an incredible amount of time pouring through the occult symbolism and ritualistic elements related to many of these events. From the assassination of J.F.K. to the brutal death of Princess Diana, Joseph joins The Higherside to shed some light on the dark esoteric practices playing out behind the scenes of many tragedies still affecting the American psyche today.
NOTE: Michael worked really hard on a companion video, and of course a ton of supplemental material and resources in the form of slides. Do check them out if you’d like to see where he’s getting his information from or want to dig deeper into the complexities of the whole thing:
Link to a companion video Michael made specifically for this episode and his resource slides: https://www.youtube.com/watch?v=ClCH98bvYO0
Link to resource slides themselves:  https://tinyurl.com/y8dgh692
Become a Plus Member at www.TheHighersideChatsPlus.com/subscribe to hear a second hour of all THC episodes. This week’s included:
-The Princess Diana Parallels
-Square to globe alchemy and the King.
-Why conclusion the esoteric elements bring Michael to, in relational to the guilty parties and the truth behind the conspiracy.
-The idea that some high level players in the simulation are NPCs, to use a video game analogy.
-The chariot as the symbol for the world soul
-Reflection between the King and the Kingdom
-A wider conversation about who’s at the top of the pyramid, and how it’s structured
-Esoteric symbolism in technology, and what that indicates about some of man’s crowning achievements
-Symbolic and numerological connections between the Trinity Test and the Apollo Missions
A few valuable resources from the interview:
Michael Joseph on The Higherside Chats-
“The Hidden Hand, Elite Bloodlines, Root Races &amp; Occult Religion”:
https://www.thehighersidechats.com/michael-joseph-hidden-hand-elite-occult/
“The Occult Religion Of The Elite &amp; It’s Influence”:
https://www.thehighersidechats.com/michael-joseph-occult-religion
Michael Joseph’s “33 Occult Aspects Of The JFK Assassination”:
https://www.youtube.com/watch?v=stwYgoPjWzE
Carl Jung’s  “Mysterium Coniunctionis (The Mysterious Conjunction)”:
https://www.amazon.com/Mysterium-Coniunctionis-Collected-Works-Vol-14/dp/0691018162
“The Golden Dawn” by Israel Regardie:
https://www.amazon.com/Golden-Dawn-Original-Teachings-Ceremonies/dp/0738743992/ref=sr_1_1?ie=UTF8&amp;qid=1511372441&amp;sr=8-1&amp;keywords=the+golden+dawn+by+israel+regardie
“Morals and Dogma” by Albert Pike:
https://www.amazon.com/Morals-Ancient-Accepted-Scottish-Freemasonry/dp/1614270929
Jonathan Swift’s “Death and Daphnes” poem:
https://www.poemhunter.com/poem/the-death-of-daphnis-2/
Michael Joseph’s video 28.1 “The Vatican Sea &amp; The Templar’s Ressurection”:
https://www.youtube.com/watch?v=P7iYdFPdp_4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</si>
  <si>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PvwmxB19MOc</t>
  </si>
  <si>
    <t>https://youtu.be/85Xw4UhA3Dg</t>
  </si>
  <si>
    <t>Flat Earth  Eddie Bravo vs Earth Scientists</t>
  </si>
  <si>
    <t>At our second Higherside Chats/Tin Foil Hat live show, Eddie Bravo ended up in an impromptu Flat Earth debate with a couple of audience members who had degrees in Earth Science. Chaos ensues.
Watch the full hour long live show as a member of THC+:  https://www.thehighersidechatsplus.com/subscribe/</t>
  </si>
  <si>
    <t>85Xw4UhA3Dg</t>
  </si>
  <si>
    <t>2017 11 15</t>
  </si>
  <si>
    <t>https://youtu.be/S1Z5Zx2ZuBg</t>
  </si>
  <si>
    <t>Jeanice Barcelo   The Dark Agenda Behind The Hospital Birth Protocols</t>
  </si>
  <si>
    <t>Join Greg Carlwood of The Higherside Chats as he talks about birth trauma, prenatal care, the dangers of ultrasounds and Pitocin with guest, Jeanice Barcelo.
Many of us are all too familiar with the cold, clinical process of childbirth, where pregnant mothers and their fetus' are subjected to endless tests, injections, and ultrasounds, all in the name of modern medicine.
And while these method of madness may be hailed within the scientific community, it is obvious our prenatal care and birthing process have mutated into an industry orchestrated to prey of the fear of new parents.
This cycle has evolved throughout the last century, from a natural, love-filled process, to one that is designed to deliberately genetically alter both mother and child, through psychological torture beginning from the moment of incarnation and resulting in both cascade of interventions during birth and lifelong effects on fertility.
Fortunately, today's guest, Jeanice Barcelo, joins The Higherside to shed some light on one of the darkest undercurrents of the conspirasea. As an author of books like, "Birth Trauma and the Dark Side of Modern Medicine", Barcelo offers incredible insight into the physical, emotional and spiritual effects of each step in our prenatal care and the birthing process.
Become a Plus Member at www.TheHighersideChatsPlus.com/subscribe to hear a second hour of all THC episodes. This week's included:
- cutting the cord, causing weak births, and raising some scary occult implications for giving away your baby's blood
- how much of the pain of childbirth is unavoidable vs how much is situational
- more on the creator and the spiritual implications
- the sexualization of children
- the dark ritual of circumcision, and the blood sucking by mouth tradition that still goes on today
- the vaccine and eye ointment components
- episiotomy
-the modern practice of making live from the eggs of dead women and the sperm of dead men
A few valuable resources from the interview:
Jeanice Barcelo "The Dark Side of Prenatal Ultrasound":
http://birthofanewearth.com/?p=4100
Jeanice Barcelo "What Happens In The Womb And During Early Years Affects The Baby For A Lifetime"':
http://birthofanewearth.blogspot.com/search/label/Womb%20Violence
Jeanice Barcelo "Vitamin K Shot After Birth Linked To Early Childhood Leukemia":
http://birthofanewearth.blogspot.com/search/label/Vitamin%20K%20Injections
Jeanice Barcelo "Autism Rates In The U.S. Continue To Skykrocket- 1 in 68 Children Now Have Autism":
http://birthofanewearth.blogspot.com/search/label/Vaccines%20in%20Pregnancy
"Fetal Heart Rate Monitoring During Labor": https://www.acog.org/Patients/FAQs/Fetal-Heart-Rate-Monitoring-During-Labor
Jeanice Barcelo "Induction With Cytotec/ Misoprostol Is Killing Women And Babies":
http://birthofanewearth.blogspot.com/2013/03/induction-with-cytotecmisoprostol-is.html 
Jeanice Barcelo "Pornography and the Deliberate Manipulation of Human Sexuality":
https://www.youtube.com/watch?v=KNCtAM0FFEg
"Birth As We Know It": http://birthasweknowit.com/
Books by Susun Weed: https://www.amazon.com/Susun-S.-Weed/e/B000APVVDU/ref=sr_ntt_srch_lnk_1?qid=1510691350&amp;sr=1-1 
Want more Jeanice Barcelo?
Check out her website "Birth of A New Earth":
http://birthofanewearth.com/
Check out her Youtube channels:
https://www.youtube.com/user/birthofanewearth 
https://www.youtube.com/user/jeanicebarcelo
Or grab her book "Birth Trauma and the Dark Side of Modern Medicine" on Amazon:
https://www.amazon.com/Books-Jeanice-Barcelo-M/s?ie=UTF8&amp;page=1&amp;rh=n%3A283155%2Cp_27%3AJeanice%20Barcelo%20M.A.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</si>
  <si>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S1Z5Zx2ZuBg</t>
  </si>
  <si>
    <t>2017 11 01</t>
  </si>
  <si>
    <t>https://youtu.be/wtS4tMNqeEk</t>
  </si>
  <si>
    <t>Brad Steiger   Multidimensional Beings, Subterranean Realms, &amp; Age Old Mysteries</t>
  </si>
  <si>
    <t>Join The Higherside Chats as host, Greg Carlwood, talks Multidimensional Beings, Subterranean Realms, &amp; Age Old Mysteries with guest, Brad Steiger.
By this time many of us are familiar with the overflowing cornucopia of conspiracy paranormal ranging from UFOs and alien abduction, to multi-dimensional beings and celestial spirits. Yes, this abundant and seemingly never-ending stream of mysterious feels like the faucet that simply won't stop pouring.
Fortunately, today's guest, the legendary Brad Steiger, joins The Higherside to help sift through over 30 years of experience, field research, and writing. An author or co-author of over 170 books, and writer of over 2000 articles on the unexplained, Steiger has earned his reputation as an authority on the abnormal.
Become a Plus Member at www.TheHighersideChatsPlus.com/subscribe to hear a second hour of all THC episodes. This week's included:
- ancient megaliths,  ancient aliens, and how speciously popular that program has been
- Brad's thoughts on the Nazi's, Tibet, and the Inner Earth stories
- how the Hollow Earth and channeling affected WW2
- the son of the American Nazi Ex-pat and his alien contacts
- Brad's reflection on the common themes among the reports he's gotten over the decades
- why the polarization and divisiveness of our age is more worrisome to Brad than previous decades
A few valuable resources from the interview:
- Brad Steiger on Coast To Coast AM: https://www.coasttocoastam.com/guest/steiger-brad/5860
- Dr. J. Allen Hynek's website "Center for UFO Studies": http://www.cufos.org/org.html
Want more Brad Steiger?
Check out his book, "Real Nightmares: Aliens, Strangers and Foreign Worlds" published by Visible Ink Press: https://www.visibleinkpress.com/t175/Real-Nightmares-Alien-Strangers-and-Foreign-Worlds-Book-9
Or grab any of his other books, including "Worlds Before Our Own" and "Project Bluebook" which are available on Amazon: https://www.amazon.com/Brad-Steiger/e/B000API7IM
Find him on Facebook: https://www.facebook.com/Brad.Steiger.Author/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</si>
  <si>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wtS4tMNqeEk</t>
  </si>
  <si>
    <t>2017 10 30</t>
  </si>
  <si>
    <t>https://youtu.be/d9aNdoi0MPc</t>
  </si>
  <si>
    <t>Peter Mark Adams   Game of Saturn  The Sola-Busca Tarot, Bloodlines, &amp; The Demiurge Deal</t>
  </si>
  <si>
    <t>Join host, Greg Carlwood, of The Higherside Chats as he talks the Sola-Busca Tarocchi, elite bloodlines, magic, and deals with the Demiurge with guest, Peter Mark Adams.
For centuries, stories and rumors involving the elite's use of ritual magic have been swirling. From a fascination with occult arts and securing power through magic, to preserving bloodlines with selective breeding and reptilian origins, each new wave of hearsay can make it feel like we are drowning in the conspirasea.
And, with only small bread crumbs and strange symbolism left to analyze, we are understandably left with the nagging notion that things are not exactly as they seem.
Fortunately one of those breadcrumbs has broken free of it's closely guarded exclusive chain of custody to find itself on display in Milan. This aristocratic, Renaissance heirloom, dubbed the Sola Busca Tarocchi, contains aspects of some of conspiracy's darkest claims and acts as an elite grimoire illuminating the Cult of Saturn.
But, today's guest, Peter Mark Adams, an esoteric scholar of the Sola Busca Tarocchi and occult symbolism decoder, joins The Higherside to shed some light on this deeply encoded tarot deck of unknown origins that was carefully crafted and engraved onto metal plates during the late 15th century and depicts some of the most heinous rumored rituals of the elite.
Become a Plus Member at www.TheHighersideChatsPlus.com/subscribe to hear a second hour of all THC episodes. This week's included:
A few valuable resources from the interview:
- Peter Mark Adams on Runesoup: https://runesoup.com/2017/04/talking-the-game-of-saturn-with-peter-mark-adams/
- Michael Psellus' recovered Chaldean Oracles-  Text, Translation and Commentary: https://books.google.com/books?id=Ow0VAAAAIAAJ&amp;pg=PA3&amp;lpg=PA3&amp;dq=michael+psellus+chaldean+oracles&amp;source=bl&amp;ots=4_Y0C7ilod&amp;sig=7YDPmym52xeMMf82ueIjsdicPj8&amp;hl=en&amp;sa=X&amp;ved=0ahUKEwjliYL68pbXAhVRImMKHXQVCKQQ6AEIVzAH#v=onepage&amp;q=michael%20psellus%20chaldean%20oracles&amp;f=false 
- "In Darkness and Secrecy" by Whitehead and Wright: https://www.amazon.com/Darkness-Secrecy-Anthropology-Witchcraft-Amazonia/dp/0822333457
-Plato's " The First Alcibiades": https://ebooks.adelaide.edu.au/p/plato/p71al/
- "History of Sola Busca Tarot": https://solabuscatarot1998mayer.wordpress.com/history-of-sola-busca-tarot-2/
Want more Peter Mark Adams?
Check out his book "The Game of Saturn" published by Scarlet Imprint:
https://scarletimprint.com/2016/09/forthcoming-the-game-of-saturn/
His website:
http://www.petermarkadams.com/
Find him on Twitter:
https://twitter.com/petermarkadams?lang=en
Or Facebook:
https://www.facebook.com/petermarkadams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</si>
  <si>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d9aNdoi0MPc</t>
  </si>
  <si>
    <t>2017 10 21</t>
  </si>
  <si>
    <t>https://youtu.be/2eZ5mJW6390</t>
  </si>
  <si>
    <t>Chris Knowles   Song To The Siren, Invoked Entities, &amp; Rebuilding Babylon</t>
  </si>
  <si>
    <t>Join host, Greg Carlwood of The Higherside Chats podcast as he talks Song of the Siren, invoked entities, &amp; rebuilding Babylon with returning guest, Chris Knowles.
While many of us recognize the weird sychronocities and symbolism surrounding some of society’s most consequential events, from Super Bowl shows and celebrity deaths to false flags and media propaganda- it’s safe to say these occurrences are more than mere coincidence.
And whether we are living in a carefully constructed simulation or these patterns are more along the lines of the elite’s calling card, the resulting web of influence is hard to ignore.
Fortunately, today’s returning guest, Chris Knowles, is a master in unraveling intricately woven webs of symbolism and he joins The Higherside to help shed some light on his newest research.
Become a Plus Member at www.TheHighersideChatsPlus.com/subscribe to hear a second hour of all THC episodes. This week’s included:
– the weirdness in Braintree, Massachusetts and it’s surrounding area
– the Orion Krause murder case, and the symbolism surrounding it, as well as the likelihood that mind control played a role
– the Netflix shows “OA” and “Stranger Things”
– elements of the saga that relate to David Lynch and Twin Peaks
– Chris’ thoughts on the new Star Trek and what it’s selling
– the elite’s agenda and their secret religion
A few valuable resources from the interview:
– Chris Knowles on The Higherside Chats “The Trump Coup &amp; The Technology Of Lucifer”: https://www.thehighersidechats.com/chris-knowles-trump-coup-technology-of-lucifer/
– Chris Knowles on The Higherside Chats “The Devolution Agenda, Decoding NASA and The Heaven’s Gate Cult”: https://www.thehighersidechats.com/chris-knowles-interview/
– Chris Knowles’ “A Very Sirius Election: Stairway to Sirius”: https://secretsun.blogspot.com/search?q=stairway+to+sirius
– The Praetorian Guard: https://en.wikipedia.org/wiki/Praetorian_Guard
– The famous Mithras inspired Spirit of Communication Statue: https://en.wikipedia.org/wiki/Spirit_of_Communication
– Chris Knowles’ “Chris Cornell: The Muses Choose Broken Vessels”: https://secretsun.blogspot.com/2017/05/chris-cornell-muses-choose-broken.html
– Chris Knowles’ “This is the Water: Twin Peaks, Roswell, and the Siren’s Song”: https://secretsun.blogspot.com/2017/06/this-is-water-twin-peaks-roswell-and.html
– Cocteau Twins’ “Road, River and Rail” : https://www.youtube.com/watch?v=mjRalBi9z_8
– Cocteau Twins’ “Wolf in the Breast” : https://www.youtube.com/watch?v=bC6ZFfRjfNw
– Cocteau Twins’ “Frou frou foxes In Midsummer Fire”: https://www.youtube.com/watch?v=2K7bS91yVn8
– Ben Singleton’s Blog “Pseudo Occult Media”: http://www.pseudoccultmedia.net/</t>
  </si>
  <si>
    <t>2eZ5mJW6390</t>
  </si>
  <si>
    <t>2017 10 17</t>
  </si>
  <si>
    <t>https://youtu.be/Nd2sviIfl10</t>
  </si>
  <si>
    <t>THC &amp; TFH Live  Conspiracy &amp; Comedy w  Steve Lee, Jimmy Dore, Eddie Bravo &amp; more</t>
  </si>
  <si>
    <t>Welcome to the first live swapcast between The Higherside Chats and Tin Foil Hat! Recorded 10/10/17 at The Ice House Comedy Club in Pasadena, CA.
The guest list includes:
Steve Lee:
http://www.youtube.com/steebeeweebee
https://www.instagram.com/quangou/
https://steebeeweebeemusic.com/
Jimmy Dore:
http://thejimmydoreshow.libsyn.com/
https://twitter.com/jimmy_dore
http://www.jimmydorecomedy.com/
Eddie Bravo:
https://twitter.com/eddiebravo
http://www.10thplanetjj.com/
John Tole:
https://twitter.com/JohnTole
http://www.johntole.com/
Brendon Walsh:
https://twitter.com/brendonwalsh
http://www.brendonwalsh.com/
Vanessa Johnston:
https://twitter.com/vanessajohnstoo
https://www.vanessajohnston.com/
Gareth Reynolds:
https://twitter.com/reynoldsgareth
http://www.garethreynolds.com/
Get more of The Higherside Chats w/ Greg Carlwood: www.thehighersidechats.com
Get more of Tin Foil Hat w/ Sam Tripoli &amp; Ryan Davis: http://www.allthingscomedy.com/channels/20/tin-foil-hat</t>
  </si>
  <si>
    <t>Nd2sviIfl10</t>
  </si>
  <si>
    <t>2017 10 14</t>
  </si>
  <si>
    <t>https://youtu.be/Bsq0V5ri6wk</t>
  </si>
  <si>
    <t>Susan Clark   The 5G Conspiracy, Radiofrequency Radiation, &amp; Eco-Genocide</t>
  </si>
  <si>
    <t>Join host, Greg Carlwood, of The Higherside Chats podcast, as he talks... with guest, Susan Clark.
While we distract ourselves with Facebook or mindless television and damage our health with nutrient deficient foods, the elite have been carefully crafting a full spectrum attack.
Indeed, a war is raging and we find ourselves in a fight for our lives as an eco-genocide aims to depopulate the planet by depleting us of nourishment and bathing us in harmful radio-microwave frequency rays known to do damage down to microscopic levels.
Fortunately, today's guest, Susan Clark, has dedicated years to studying radio-frequency radiation bio-effects during her time spent as a research assistant for Harvard Medical School, and today, she joins The Higherside to help us understand these ongoing projects against the people.
A few valuable resources from the interview:
Susan Clark on "Sage of Quay": https://www.youtube.com/watch?v=hSdOU_qcSBE
Bill Gates' 2010 Ted Talk "Innovation to Zero" where he mentions population reduction: https://www.ted.com/talks/bill_gates/transcript
National Toxicology Program study on the bio-effects of radio-frequency radiation exposure: https://ntp.niehs.nih.gov/results/areas/cellphones/
FiveThirtyEight's "We Still Don't Know How Many People Died Because of Katrina": https://fivethirtyeight.com/features/we-still-dont-know-how-many-people-died-because-of-katrina/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</si>
  <si>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Bsq0V5ri6wk</t>
  </si>
  <si>
    <t>2017 10 04</t>
  </si>
  <si>
    <t>https://youtu.be/idDrCxVlqk8</t>
  </si>
  <si>
    <t>Robert W. Sullivan IV   Cinema Symbolism 2, Occult Casting, &amp; More Movie Magic</t>
  </si>
  <si>
    <t>Join host Greg Carlwood, of The Higherside Chats podcast as he talks cinema symbolism with returning guest, Robert Sullivan.
While the topic of cinema symbolism isn't new to THC, considering the size and scope of the Hollywood's reach, it may be time to take another look at the esoteric allegory and cinematic sorcery used to encode eternal archetypes, alchemical transofrmation, and occult ritual.
Fortunately, today's returning guest, Robert Sullivan, once again joins The Higherside to help us unfold the symbols and subtext behind the Hollywood machine. As a best selling author, lawyer, and 32nd degree Freemason, Sullivan offers an unmatched understanding of the deeper meaning behind some of society's most beloved films.
Become a Plus Member at www.TheHighersideChatsPlus.com/subscribe to hear a second hour of all THC episodes. This week's included:
- the Joker's embodiment of the Hanged Man tarot card, in multiple films
- tarot's relationship to Kabbalah and how both relate to "Robin Hood"
- magic, Masonry, &amp; the Church
- archetypes of the Spaghetti Western genre
- "The Shining" and the Moon Landing and how Robert's background as a Freemason colors the lens from which he views the moon landings
- Stanley Kubrick's "Eyes Wide Shut"
- how to rectify political and historical figures who have abused power and caused suffering being Freemasons or belonging to certain groups, and not condemn the group itself
- the relationship between the original Illuminati and the Jesuits
-The Warriors: a Gnostic perspective
A few valuable resources from the interview:
Robert Sullivan's 1st appearance on The Higherside Chats "The Secrets of Masonic Ritual, Philosophy and Symbolism":
https://www.thehighersidechats.com/secrets-of-masons/
Robert Sullivan's 2nd appearance on The Higherside Chats "Cinema Symbolism and Esoteric Archetypes of Hollywood":
https://www.thehighersidechats.com/robert-sullivan-cinema-symbolism-the-esoteric-archetypes-of-hollywood/
Want more Robert Sullivan?
Check out his website:
https://robertwsullivaniv.com/
And be sure to grab a copy of his books, including "The Royal Arch of Enoch", "Cinema Symbolism" and "Cinema Symbolism 2":
https://www.amazon.com/Robert-W-Sullivan-IV/e/B008X7PI4A/ref=dp_byline_cont_book_1
Follow him on Twitter:
https://twitter.com/robwsullivan4
Subscribe on Youtube:
https://www.youtube.com/robertwsullivanivesq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</si>
  <si>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idDrCxVlqk8</t>
  </si>
  <si>
    <t>2017 09 27</t>
  </si>
  <si>
    <t>https://youtu.be/c0hKDQb98cA</t>
  </si>
  <si>
    <t>Walter Bosley   Trump, Tesla, Secret Spaceships, &amp; NYMZA</t>
  </si>
  <si>
    <t>Join The Higherside Chats podcast as host, Greg Carlwood, talks with returning guest, Walter Bosley.
With deep state technology and secret science becoming harder to suppress, and our understanding of past and present black ops programs constantly expanding, it is easy to see why stories of breakaway civilizations and secret space programs have piqued public interest.
From the inception of NYMZA, America's first military industrial complex, to the sensational saga of the Sonora Aero Club, today's returning guest, Walter Bosley, has followed these threads deep down the rabbit hole and today he joins The Higherside almost a year later to update us on where his research has taken him recently.
Become a Plus Member at www.TheHighersideChatsPlus.com/subscribe to hear a second hour of all THC episodes. This week's included:
- the story of his father and the humans he encountered that had gone underground
- what Walter's military mentors told him was found in Antartica in the 1950s
- David Wilcock and Corey Goode
- the underground chamber found below Carlsbad Caverns &amp; the remnants of an advanced civilization
- other stories from the subterranean realms
A few valuable resources from the interview:
Walter Bosley on The Higherside Chats "Disneyland's Hidden Magic":
https://www.thehighersidechats.com/thc-40-disneylands-hidden-magic-w-walter-bosley/
Walter Bosley on The Higherside Chats "Breakaway Civilization, The Sonora Aero Club":
https://www.thehighersidechats.com/walter-bosley-the-origins-of-the-breakaway-civilization/
A few interesting designs by Charles Dellschau:
http://www.charlesdellschau.com/images.html
Michael Busby's book "Solving The 1897 Airship Mystery":
https://www.amazon.com/Solving-Airship-Mystery-Michael-Busby/dp/1589801253
Steven Romano's Gallery:
http://www.charlesdellschau.com/bio.html
John G. Trump- Tesla Tech and Nuclear Power Archived Interview:
https://www.youtube.com/watch?v=UQpSdKxd5bg
Want more Walter Bosley?
Check out his website "Empire of the Wheel", where you can keep up-to-date on Walter's recent work and check out his comprehensive blog:
http://empireofthewheel.blogspot.com/
And be sure to grab one of his many books, including "The Lost Expedition of Sir Richard Francis Burton", or "ORIGIN: The Nineteenth Century Emergence of the 20th Century Breakaway Civilizations", which are available at the Lost Continent Library:
http://empireofthewheel.blogspot.com/</t>
  </si>
  <si>
    <t>c0hKDQb98cA</t>
  </si>
  <si>
    <t>2017 09 16</t>
  </si>
  <si>
    <t>https://youtu.be/laimYDrKZj4</t>
  </si>
  <si>
    <t>Anthony Patch   Geoengineering, The 5G Conspiracy, &amp; The A.I. Takeover</t>
  </si>
  <si>
    <t>Join The Higherside Chats as host Greg Carlwood talks Geoengineering,  5G technology,  &amp; A.I. with returning guest, Anthony Patch.
As technology continues to advance at such an incredibly rapid rate, it’s seemingly more important than ever we take a pause to talk about the impact this has on everything from our health and emotional well-being, to our possible demotion in the power pyramid and the prophesied war we will wage against A.I.
With everyone from Elon Musk to Putin acknowledging the power and potential of artificial intelligence, perhaps now is the time to listen to the people poised at the tip of the technology sphere that have been not so subtly hinting off the catastrophic effects A.I. will have on the trajectory of mankind.
Fortunately for us, today’s returning guest, Anthony Patch, joins The Higherside to help shed some light on the dark implications of the weaponization of everything from our food supply to the data collection of criminal corporations.
Become a Plus Member at www.TheHighersideChatsPlus.com/subscribe to hear a second hour of all THC episodes. This week’s included:
– the “full immersion” and “increased connectivity” aspect of the plan
– the real power of Pokemon Go
– what to expect from AI when it no longer has a need for man
– the personality traits of current AI
– is there any positive aspects to magic, or is it all demonic?
– what Anthony sees between the lines of Amazon buying Whole Foods
A few valuable resources from the interview:
Anthony Patch on The Higherside Chats “CERN: The Portal to Saturn, Electric Universe Theory &amp; Other Occult Science”:
https://www.thehighersidechats.com/anthony-patch-cern-the-portal-to-saturn-interview/
Dane Wigington’s website “Geoengineering Watch”:
http://www.geoengineeringwatch.org/
Dane Wigington’s video “Hurricane Irma Manipulation: Objectives and Agendas”:
https://www.youtube.com/watch?v=_yQ78kNFJ60
Geordie Rose, founder of D-Wave “Quantum Computing: Artificial Intelligence Is Here”:
https://www.youtube.com/watch?v=PqN_2jDVbOU
Vanity Fair’s “Elon Musk’s Billionaire Dollar Crusade to Stop the A.I. Apocalypse”:
https://www.vanityfair.com/news/2017/03/elon-musk-billion-dollar-crusade-to-stop-ai-space-x
Dr. Michio Kaku on CBS News “Hurricanes Caused By Weather Modification:
https://www.youtube.com/watch?v=xgFPoDL9Wgw
Want more Anthony Patch?
Check out his website:
https://www.anthonypatch.com/
Or his  show on “Truth Frequency Radio”:
http://tfrlive.com/anthonypatch/
Be sure to register for his upcoming live-stream conference on September 16-17, “Full Spectrum Dominance” with guests such as Clyde Lewis, David Heavener, and Elana Freeland.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</si>
  <si>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laimYDrKZj4</t>
  </si>
  <si>
    <t>2017 09 11</t>
  </si>
  <si>
    <t>https://youtu.be/RmvEOnVK8ew</t>
  </si>
  <si>
    <t>Lon Strickler   The Chicago Owlman Sightings, Recent Abductions, &amp; Other Strange Encounters</t>
  </si>
  <si>
    <t>Join host, Greg Carlwood, of The Higherside Chats podcast as he talks the recent Owlman phenomenon of Chicago and more with guest, Lon Strickler.
Buckle up people because this week we begin with a bang by bringing back one of our favorite paradoxes of the paranormal persuasion- cryptozoology.
With a multitude of questionable encounters spanning back hundreds of years, through various civilizations, these tales have long lived in infamy, from Bigfoot to Mothman sightings, or legendary Native American lore, it seems that perhaps there may be a few stones left unturned in this world where wonders never cease.
And as the recent sightings in Chicago raise eyebrows and capture more attention than a Kardashian, it seems about time to revisit cryptids.
Fortunately, today’s guest has been tracking sightings and encounters covering everywhere from Lake Shore Dr. in downtown Chicago, to phantom encounters in the Ohio River Valleey, and today, Lon Strickler joins The Higherside to discuss the strange details of these sightings.
A few valuable resources from the interview:
Phantoms and Monsters “Interactive Map”:
http://www.phantomsandmonsters.com/p/blog-page_30.html
A Cryptid Zoo:
http://www.newanimal.org/
Phantom and Monsters “The Chicago Phantom Sightings/ Encounters”:
http://www.phantomsandmonsters.com/p/chicago-phantom-sightings-2011-2017.html
Phantoms and Monsters “Additional Ray Shaped Cryptid Sightings in the WV Ohio River Valley Revealed”:
http://www.phantomsandmonsters.com/2010/09/additional-ray-shaped-cryptid-sightings.html
Phantoms and Monsters “The David Eckhart Family Alien Ordeal”:
http://www.phantomsandmonsters.com/p/click-for-videos-eckhart-family-alien.html
Phantoms and Monsters “Todd Sees Investigation (Ongoing)”:
http://www.phantomsandmonsters.com/p/todd-sees-investigation.html
David Jacobs:
http://www.ufoabduction.com/
Want more Lon Strickler?
Check out his website Phantoms and Monsters:
http://www.phantomsandmonsters.com/
Find him on Twitter:
https://twitter.com/PhantomMonster
Or on Facebook:
https://www.facebook.com/LonStrickler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</si>
  <si>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RmvEOnVK8ew</t>
  </si>
  <si>
    <t>2017 09 08</t>
  </si>
  <si>
    <t>https://youtu.be/2a-0k03im_E</t>
  </si>
  <si>
    <t>Preston Gibbs   Simulation Theory, Astrology, Power, &amp; The History of Prediction Magic</t>
  </si>
  <si>
    <t>Join The Higherside Chats podcast as host Greg Carlwood talks Simulation Theory, Astrology, Powers &amp; The History of Prediction, with guest, Preston Gibbs.
While we all know the elite have kept a tightly sealed lid on their magical practices and ancient mythical secrets of old, using this archaic knowledge of the past to further their agendas and line their pocketbooks, there is a renewed interest in the magical realm by the otherwise profane masses in recent years.
And with the elite’s inarguable success using such tools, it’s easy to see why a resurgence in this lost knowledge has piqued the interest of many a common folk.
Fortunately, today’s guest, Preston Gibbs, has spent his time mastering the movement of the stars, becoming an esteemed astrologer and learned man, whose conquest the of ancient magical practices and the history of prediction bring him to The Higherside.
Become a Plus Member at www.TheHighersideChatsPlus.com/subscribe to hear a second hour of all THC episodes. This week’s included:
– why understanding the nature of prediction should eliminate fear in our lives
– Preston’s thoughts and experiences in other realms of magic
– how the shape of the Earth is pretty irreverent to Preston’s model of predictive Astrology
– how Preston feels, just as a general THC listener, about Flat Earth guests…Obviously he speaks for everyone
– NASA deceptions
– Astrology, the latest generation, and the Internet age
A few valuable resources from the interview:
Rune Soup’s “Talking Magical Thinking with Lionel Snell AKA Ramsey Dukes”
https://runesoup.com/2017/08/talking-magical-thinking-with-lionel-snell-aka-ramsey-dukes/
The Higherside Chats with Richard Merrick: Interference Theory, Ancient Culture &amp; The Venus Blueprint”
https://www.thehighersidechats.com/richard-merrick-interference-theory-ancient-culture-the-venus-blueprint/
The Hellenistic Astrology Website
http://www.hellenisticastrology.com/astrologers/claudius-ptolemy/
Ptolemy’s Tetrabilblos
http://www.sacred-texts.com/astro/ptb/
The Oracle of Delhpi
http://www.coastal.edu/intranet/ashes2art/delphi2/misc-essays/oracle_of_delphi.html
Want more Preston Gibbs?
Check out his website “Liminal Astrology”
http://www.liminalastrology.com/
Follow him of Twitter
https://twitter.com/prestonastro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</si>
  <si>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2a-0k03im_E</t>
  </si>
  <si>
    <t>2017 09 02</t>
  </si>
  <si>
    <t>https://youtu.be/LkR_MNt0u1w</t>
  </si>
  <si>
    <t>Shamangineer   Water Alchemy, Fringe Science, &amp; Viktor Schauberger</t>
  </si>
  <si>
    <t>Join host Greg Carlwood of The Higherside Chats podcast as he guest returning guest, Shamangineer, put their next notch in the belt with another installment in their elemental series, water.
As we explore the world around us, it's seeming more and more like the realms of science are not reflecting to us “the culmination of human knowledge and unbiased progress” but rather a carefully crafted paradigm in which the lab-coat-clad quarantiners have roped off areas that interfere with the profits of their monopolistic paymasters and the capstone cabal has made sure to  strategically structure their “fancy educational institutions” to leave any information that might lead to opening these doors, scattered across the cutting room floor.
But there are plenty of rabbit holes full of erased history, dismissed discoveries, and destroyed scientists to look at, for those curious enough to take the journey, and that's what we're doing today specifically in the realm of that mysterious, magical, and essential element: Water.
As many of you know, we're methodically working through a series of chats that revolve around alchemy and the elements with Plus member and wise sage - Shamangineer.
So far we have knocked out two previous shows: 1st we started with the “Air” episode where we talked about Aether theory, that wild little substance called ORMUS, and the mysterious airships of the Sonora Aeroclub....and then we followed that up with the “Earth” episode where we talked about the advanced perma-culture practices of the native Americans, enriching the soil through strange means and the power of the bio-char process....and today we're tackling the realm of Water Alchemy, talking about some of  its under the radar qualities, and exploring the work of brilliant minds they don't want you to know about....
Back in the saddle for another wild ride, my friend and yours the Shamangineer.
A few valuable resources from the interview:
The Fourth Phase of Water: Dr. Gerald Pollack at TEDxGuelphU:
https://www.youtube.com/watch?v=i-T7tCMUDXU
Cells, Gels, and the engines of Life Dr. Gerald Pollack:
https://www.youtube.com/watch?v=p9UC0chfXcg
Water Structure:
http://www1.lsbu.ac.uk/water/water_sitemap.html
The Secrets of Water, The Documentary of Viktor Schauberger:
https://www.youtube.com/watch?v=XyOGdjWDVM4
Water Memory (Documentary of 2014 about Nobel Prize laureate Luc Montagnier):
https://www.youtube.com/watch?v=R8VyUsVOic0
How Can the Zero-Point Energy Become an Energy Source?
https://www.youtube.com/watch?v=WEb2xMBRiHo
The society of Oculists and the origins of Freemasonry (has bearing on Edidorpha):
https://www.youtube.com/watch?v=Ub-OP8NFPGM
Moray B King on water electrolyzers, ball lightning, zero point, and transmutation:
https://m.youtube.com/watch?v=OoKTLcWq75M
Related to Etidorpha's boat ride (as well as TT Brown, electrogravitics, grebbenikov, etc.):
http://sciencevibe.com/2017/05/06/nasas-stunning-breakthrough-its-first-warp-driveis-a-true-mindblower/
Geology points to underground oceans:
https://motherboard.vice.com/en_us/article/ypwvmy/theres-an-ocean-deep-inside-the-earth
Here is an excellent presentation by Jason Verbelli on implosion at the Alchemy Event Conference:
https://www.youtube.com/watch?v=TEbkwWKOhLQ
Here is Jason Virbelli on cavitation and sonoluminesence:
https://www.youtube.com/watch?v=9vGGUUthFIs&amp;t=4s
YouTube video Top Secret Water - 2005 Documentary:
https://www.youtube.com/watch?v=mJhogR7YLps
More Etidorpha-related material:
https://www.youtube.com/watch?v=mCiowJdhy1k
The Leclair Effect developed by Marc Leclair of Nanospire
He first gave this talk to NASA engineers in 2001:
https://www.youtube.com/watch?v=zgUqLI6UAwA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</si>
  <si>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LkR_MNt0u1w</t>
  </si>
  <si>
    <t>2017 08 31</t>
  </si>
  <si>
    <t>https://youtu.be/jHxmULLoL24</t>
  </si>
  <si>
    <t>Michael Joseph   The Hidden Hand, Elite Bloodlines, Root Races, &amp; Occult Religion</t>
  </si>
  <si>
    <t>Join The Higherside Chats podcast, as host Greg Carlwood talks... with returning guest, Michael Joseph.
Decoding the mindset, philosophy and deepest desires of the elite can prove to be quite challenging, especially when you consider that sources are scattered and their secrets of ancient knowledge and the construct of our paradigm are guarded more carefully than Area 51.
And while grasping the entirety of their nefarious plan may be impossible, it's easy to see some of their more obvious attempts to manipulate man, like altering the constructs of our reality and manifesting the ancient agenda of elite bloodlines and secret societies.
And, ironically through the instruction of one of these secret royal bloodlines the Hidden Hand Saga, a lengthy Q&amp;A detailing the deepest secrets of the elite, their role in the greater paradigm, and the noble intentions behind their heinous acts, came into fruition. But, when this ancient hidden knowledge does slip through the cracks, it takes a learned and scrupulous person to sort through it all.
Fortunately, today's returning guest, Michael Joseph has dedicated countless hours researching and producing a complete anthology of works focusing on Occult science, the secret religion of the elite, astrology and mythology, and he joins The Higherside to help sort through all this and help us understand the connection between these and the infamous Hidden Hand Saga.
Become a Plus Member at www.TheHighersideChatsPlus.com/subscribe to hear a second hour of all THC episodes. This week's included:
- how these esoteric ideas show up in Hollywood movies like The Game and Fight Club
- the flaws, inconsistencies, and red flags Michael finds amidst the Hidden Hand Material
- the possibility of marginalizing magic and the paranormal in culture, to hide a hidden connection to sinister forces
- seeding “channelers” in the alternative community to backdoor particular thoughts and ideas
- Michael's personal paranormal experiences
- helper beings of the inner Earth
- symbolism around planets, and what that might mean if we take them to represent modes of consciousness
- the Dahli Lama, the transhumanist agenda, and the 2045 Avatar projection
A few valuable resources from the interview:
Michael Joseph on The Higherside Chats: http://www.thehighersidechats.com/michael-joseph-occult-religion/
"The Protocols for the Learned Elders of Zion": https://en.wikisource.org/wiki/The_Protocols_of_the_Learned_Elders_of_Zion
Albert Pike and the 3 World Wars: http://www.threeworldwars.com/albert-pike2.htm
H.P. Blavatsky's "The Secret Doctrine: Volume 2- Anthropogenesis": https://www.amazon.com/Secret-Doctrine-Two-Anthropogenesis/dp/1466367237
The Hidden Hand Saga on Above Top Secret "Window of Opportunity": http://www.abovetopsecret.com/forum/thread402958/pg1
The Economist Trump Tarot Cards: https://steemit.com/story/@pollux.one/2a2jse-the-economist-cover-for-2017-start-of-an-analysis
Want more Michael Joseph?
Check out his first appearance of "The Higherside Chats":
http://www.thehighersidechats.com/michael-joseph-occult-religion/
Or go to his Youtube channel, where you can find his entire catalog, including his "Occult Science Series":
https://www.youtube.com/user/schism206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</si>
  <si>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jHxmULLoL24</t>
  </si>
  <si>
    <t>2017 08 23</t>
  </si>
  <si>
    <t>https://youtu.be/BqMJ8GhZQ7E</t>
  </si>
  <si>
    <t>Ole Dammegard   Staged Terror  Manchester, London, Charlottesville, Barcelona</t>
  </si>
  <si>
    <t>Join The Higherside Chats podcast as host, Greg Carlwood, talks false flags, staged terror events, and the events we've seen in 2017 with returning guest, Ole Dammegard.
Become a Plus Member at www.TheHighersideChatsPlus.com/subscribe to hear a second hour of all THC episodes. This week's included:
- the odd coincidence that many of the people credited with capturing footage in recent terror events, actually have careers in media and government
- the extraordinary amount of “shoeless victims” in the media footage of these terror events, how that motif is also seen within Freemasonic ritual, and the symbolism behind it
A few valuable resources from the interview:
Crisis Solutions: http://www.crisis-solutions.com/
NC4 Safety and Security: http://nc4.com/Pages/default.aspx
Bell Pottinger: https://bellpottinger.com/ 
Ariana Grande video where she references singing hits for victims of Manchester: http://www.tmz.com/2017/06/04/ariana-grande-singing-hits-one-love-manchester-because-victim-mother/
Crisis Actors Rehearse Terror Attack in Manchester UK in May: https://www.reddit.com/r/conspiracy/comments/6cu9t2/crisis_actors_rehearse_terror_attack_in/
ITN Productions: http://www.itnproductions.co.uk/
Want more Ole Dammegard?
Check out his website "Light On Conspiracies": https://www.lightonconspiracies.com/
Find him on Youtube: https://www.youtube.com/channel/UCt2hgmwhsmknCTFLaBieBNw
Or grab one of his books on Amazon: https://www.amazon.com/s/ref=dp_byline_sr_book_1?ie=UTF8&amp;text=Ole+Dammegard&amp;search-alias=books&amp;field-author=Ole+Dammegard&amp;sort=relevancerank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</si>
  <si>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BqMJ8GhZQ7E</t>
  </si>
  <si>
    <t>2017 08 19</t>
  </si>
  <si>
    <t>https://youtu.be/smc_ldFkTIA</t>
  </si>
  <si>
    <t>THC Highlights  Austin Coppock   The Great American Eclipse, Trump, &amp; The Signs Of The Times</t>
  </si>
  <si>
    <t>Originally Recorded: February 18th 2017
As we approach the Great American Eclipse, and fine ourselves squarely  within what seems to be one of the most culturally tense points in modern memory, we take a look back at the astrological assessments and eclipse analysis of the great Austin Coppock from exactly 6 months ago, and ponder how well they reflect the times. 
Full Episode: https://youtu.be/7xNwOKf8ff4
Austin's Website: https://austincoppock.com/</t>
  </si>
  <si>
    <t>smc_ldFkTIA</t>
  </si>
  <si>
    <t>2017 08 17</t>
  </si>
  <si>
    <t>https://youtu.be/2g4kP4d83hw</t>
  </si>
  <si>
    <t>Richard Lighthouse   The Blinking Universe, Secret Science, Aliens, &amp; Time Travel</t>
  </si>
  <si>
    <t>Join host, Greg Carlwood, of The Higherside Chats podcast as he talks the flickering universe, secret technologies and time travel with guest, Richard Lighthouse.
As many of us have found by now, obtaining the latest cutting edge research can prove to be harder than finding a needle in a haystack.
Indeed, they do a tremendous job of keeping us out of the metaphorical loop, by distracting and dumbing us down.
And those of us who have managed to slip through the cracks of compulsory schooling and slave labor still have a hard time finding truth, because for years, black ops government programs have spent unfathomable amounts of money conducting unsupervised research of unreported secret technologies and access is restricted.
But today, we break through the chains of those dark ages as guest, Richard Lighthouse, joins The Higherside to illuminate us on what has been hiding beyond the curtain.
Become a Plus Member at www.TheHighersideChatsPlus.com/subscribe to hear a second hour of all THC episodes. This week's included:
- Llyods Banking group and how the Rockefeller's &amp; co hide their money
- 34 patents on subliminal mind control &amp; the MK Ultra program
- Clowns, Idiots, and Assholes (the C.I.A.)
- the state of the infamous FEMA Camps and directive 51
- Terra-forming the atmosphere of Venus and dissecting deceptive space agencies
- The electric Universe &amp; other aspects of space that might be different than presented
A few valuable resources from the interview:
"The Day After Roswell", by Colonel Philip Corso: https://www.amazon.com/Day-After-Roswell-Philip-Corso/dp/067101756X
Dr. Judy Wood on The Higherside Chats "Dr. Judy Wood: The Evidence for Directed Free-Energy Tech Used on 9/11": http://www.thehighersidechats.com/dr-judy-wood-interview/
"Technical Description of the Infrared Laser Used on The World Trade Center 9/11", by Richard Lighthouse: https://www.amazon.com/Technical-Description-Infrared-Laser-Center-ebook/dp/B01BJ56YWM
John Hutchison's "Hutchison Effect": http://www.hutchisoneffect.com/
"The Seth Material": http://www.sethmaterial.com/sethmaterial.htm
Want more Richard Lighthouse?
Check out his website: http://www.rlighthouse.com/
Or grab any of his 100 e-books on Amazon: https://www.amazon.com/Richard-Lighthouse/e/B00IX0L08A/ref=sr_ntt_srch_lnk_1?qid=1502915164&amp;sr=8-1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</si>
  <si>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2g4kP4d83hw</t>
  </si>
  <si>
    <t>2017 08 10</t>
  </si>
  <si>
    <t>https://youtu.be/g0h8Nc4yiMg</t>
  </si>
  <si>
    <t>Jeran Campanella   The Flat Earth, Early Explorers, &amp; The Mysterious Polar Regions</t>
  </si>
  <si>
    <t>Join The Higherside Chats podcast, as host Greg Carlwood, talks Flat Earth, early explorers and the mysterious polar regions with guest, Jeran Campanella.
We know by now that the campaign of disinformation stretches like a spider web, intricately woven and designed to catch the unwitting.
But, trying to avoid the trap can be a seemingly daunting task when taking into account just how much of our understanding of reality is based on a carefully crafted narrative, littered with lies and deception.
Yes, beginning from our early years, we spend our days in school where our creativity and critical thinking are slowly stripped away and replaced with recited facts from history books written by a nefarious few pushing their own degenerate agenda.
We spend the crucial years of our youth being stuffed with inaccuracy, only to turn to the rabbit holes of the internet to help reshape our perspective and better understand this crazy universe that our rock, Earth, floats through.
And, fortunately for us, today’s guest, Jeran Campanella joins The Higherside to discuss one of the pariahs of conspiracy : Flat Earth Theory.
Become a Plus Member at www.TheHighersideChatsPlus.com/subscribe to hear a second hour of all THC episodes. This week’s included:
– the Moon’s oddities, and it’s place in the Flat Earth model
– meteors, asteroids, and impacts
– using true believers for disinformation, and their usefulness
– what are the stars in the flat Earth model, can we use them to prove one over the other?
– the ISS as evidence
– Donald Marshall, cloning, and Jaren’s actual contact with rapper B.O.B.
A few valuable resources from the interview:
Anatoly Fomenko and the New Chronology: http://chronologia.org/en/
Sylvie’ Ivanowa on The Higherside Chats: http://www.thehighersidechats.com/silvie-ivanowa-new-chronology/
Eric Dubay on The Higherside Chats: http://www.thehighersidechats.com/?s=eric+dubay
Eric Dubay’s “200 Proofs Earth is Not a Spinning Ball”: https://www.youtube.com/watch?v=h5i_iDyUTCg
Want more Jeran Campanella?
Check out his website:
http://www.jeranism.com/
Find him on Youtube at:
www.youtube.com/Jeranism
Or check out his live Sunday shows on Globebusters:
https://www.youtube.com/globebusters1
Or Monday nights at Truth Frequency Radio:
http://tfrlive.com/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
And be sure to check out The Higherside Clothing:
https://thehighersideclothing.com</t>
  </si>
  <si>
    <t>g0h8Nc4yiMg</t>
  </si>
  <si>
    <t>2017 08 01</t>
  </si>
  <si>
    <t>https://youtu.be/PhtnTsGVnnk</t>
  </si>
  <si>
    <t>Tracy Twyman   Ancient Esoteric Cults, Elite Beliefs, &amp; Conquering The Sun</t>
  </si>
  <si>
    <t>While it seems clear to many of us that the deeper we dig into the closed door activities of the elite, the more deranged and disturbed they seem.
With rumors of ritualistic blood sacrifice and sex-capades ensnaring these nefarious circles for as long as can be remembered, it should come as no surprise that today's author and returning guest, Tracy Twyman, joins The Higherside with another slice of this strange pie to dissect.
As the author of several books, including "Money Grows on the Tree of Knowledge", and "Baphomet: The Mystery Unveiled", Twyman is no stranger to the atrocities of the aristocrats and with the release of her fist novel, Tracy puts a new twist on the depraved traditions obserrved by elites for centuries.
Become a Plus Member at www.TheHighersideChatsPlus.com/subscribe to hear a second hour of all THC episodes. This week's included:
- Tracy's thoughts and interpretations of the strange symbols and phrases we saw during the Pizzagate/Spirit Cooking season
- Tracy's latest revelations and understanding of Baphomet
- why Johnny Deep cutting off the tip of his own finger might have deeper, related significance
- John Dee, diamonds, and Superman
- the work of Anatoly Fomenko &amp; New Chronology
- why humans might not have known the color blue
A few valuable resources from the interview:
Tracy Twyman on The Higherside Chats:
   Communing With The Demon Masters Of The Elite &amp; The Portal To Hell: http://www.thehighersidechats.com/tracy-twyman-communing-with-the-demon-masters-of-the-elite-the-portal-to-hell/
   The Knights Templar, Baphomet &amp; The Alchemy Of Finance: http://www.thehighersidechats.com/tracy-twyman-2/
Bloomberg London Building: https://www.bloomberg.com/company/london/
Jessie Weston's "From Ritual to Romance": https://www.amazon.com/Ritual-Romance-Jessie-L-Weston/dp/143853051X
Want more TracyTwyman?
Check out her website: http://tracytwyman.com/ where you can find her blog and other useful articles pertaining to her work.
And be sure to grab her latest work, the novel titled "Genuflect", or any other her other books, including "Clock Shavings" and "Hocus Pocus" on Amazon: https://www.amazon.com/Tracy-R.-Twyman/e/B01AS0B9YM/ref=dp_byline_cont_book_1 
And last, but certainly not least, find her on Youtube: https://www.youtube.com/channel/UCrK54gklfCVXZ7iky95pPNg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t>
  </si>
  <si>
    <t>PhtnTsGVnnk</t>
  </si>
  <si>
    <t>2017 07 29</t>
  </si>
  <si>
    <t>https://youtu.be/jylmSrJKD4U</t>
  </si>
  <si>
    <t>J.M. DeBord   Dream Interpretation, Symbolism &amp; The Subconscious</t>
  </si>
  <si>
    <t>Join The Higherside Chats podcast as host Greg Carlwood talks dream interpretations, Carl Jung, and more with guest, J.M. DeBord.
While many of us spend our time contemplating our reality, and dissecting possible scenarios to help us explain and understand this mysterious experience of life, we may be overlooking a critical piece to comprehending the consciousness puzzle: the Dreamtime.
Not only are sleep and dreaming crucial components required for survival that consume approximately one third of our overall lifespan, but deciphering their symbolism and significance can help us to better understand our unacknowledged subconscious desires.
And fortunately, today’s guest, J.M. Debord is not only the leading dream interpreter, learned man, and author of books such as “Dreams 1-2-3” and “The Dream Interpretation Dictionary”, but he can also be found on the forums of Reddit as moderator extraordinaire at r/DreamInterpretation.</t>
  </si>
  <si>
    <t>jylmSrJKD4U</t>
  </si>
  <si>
    <t>2017 07 08</t>
  </si>
  <si>
    <t>https://youtu.be/YNoCsxhbdo8</t>
  </si>
  <si>
    <t>Magnora7   The Rothschild World Order &amp; The Ownership of Everything</t>
  </si>
  <si>
    <t>Join host Greg Carlwood of The Higherside Chats podcast as he talks the Rothschild World Order, the Corporatocracy, &amp; the Ownership of Everything w/ Reddit’s own: Magnora7.
People, we’ve examined many pockets of power that have tried to claw their way to the absolute capstone of the global power pyramid: Secret societies, think tanks, religious institutions, multinational corporations, the robber barrons, various political dynasties, and several other psychopathic power hungry groups. 
But it seems fair to saw they all reach the impenetrable barrier of banking. Because when everything in the world is determined by green paper…The true king is the green paper printer….and while we have examined the structure of fractional reserve banking before, today we’re going to take a deeper look at the family at the heart of this debt based debacle….those nefarious Rothschilds….
00:01:42 The show starts by diving into Magnora7’s research into the Rothschld family itself, and Mayer’s 5 sons who eventually became the heads of 5 branches of the Rothschild banking dynasty: London, Frankfurt, Vienna, Naples, &amp; Paris.
00:12:24 Magnora7 explains his underlying premise. that if the conspiracy community’s claims are true, and the Rothschilds control all the world’s central banks, (with the exception of a small handful,) then he should be able to research nearly any country at random, and find a trace back to them. Magnora7 goes on to say he started with Zimbabwe, and explains how the theory definitely holds up when you examine the country’s history.
00:23:30 Using Botswana as another example, Magnora7 breaks down the creation of the Rothschild owned De Beers mining company, and how they’ve overtaken the area.
00:43:13 Magnora7 breaks down the term “regulatory capture,” explains how the tactic is used, and how bad it’s really gotten.
Become a Plus Member at www.TheHighersideChatsPlus.com/subscribe to hear a second hour of all THC episodes. This week’s included:
-The Rothschilds investments and level of control in Russia and China
-The banking puppet masters and the Trump adminstration
-The pitfalls of identity politics
-Kabookie theater
-The Vatican’s role, and their loans from the Rothschilds
-JP Morgan and his roll in the big conspiracy
-The American police brutality problem
-The viral Dutch banker whistle blower interview of Ronald Bernard
-Dominance Hierarchies and Jordan Peterson
-Why the Fat Tire Brewing Company is so awesome
Want more Magnora7?
Check out his subreddit where you can keep up-to-date on his latest research:
https://www.reddit.com/r/magnora7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https://itunes.apple.com/podcast/id419458838?mt=2&amp;ls=1</t>
  </si>
  <si>
    <t>YNoCsxhbdo8</t>
  </si>
  <si>
    <t>2017 07 06</t>
  </si>
  <si>
    <t>https://youtu.be/skpXfgVypEw</t>
  </si>
  <si>
    <t>Steven Strong   Out Of Australia, Dreamtime, &amp; The Pleiadians</t>
  </si>
  <si>
    <t>Join host Greg Carlwood of The Higherside Chats podcast as he talks the Out of Australia theory, Dreamtime, and the Pleiades with guest, Steven Strong.
Many alternative researchers, archaeologists and scholars of history have dedicated countless hours pouring over ancient sites and remains in hopes of piecing together humanity's hidden origins.
And while the secrets of our past still stand shrouded in mystery, researchers like today's guest, Steven Strong, have spent decades peeling back the layers in an effort to reconstruct the damaged human psyche. And, thanks to his well-established relationships with the Original Elders of Australia and their willingness to share their sacred oral history, we now have a growing body of recently unearthed evidence to help bring the secret knowledge of mankind's making to the light.
Become a Plus Member at www.TheHighersideChatsPlus.com/subscribe to hear a second hour of all THC episodes. This week's included:
- information and stories about the magic rocks that Stephen has been tasked with being the custodian of
- how the Australian Originals' stories about their animals, like the dingo and kangaroo -as well as the genetic data, might tie into the theme of otherworldly origins
- Steven's plan to use what he's learned, along with the help of others and the magic rocks he has, to open a publicly available portal on a sacred island that translated to “Gateway to the Heavens”
- the history of Australia's colonial takeover, how it differs from what happened with Columbus in America, and how it effected the people of Tasmania
- why the Egyptians have more of a right to set up an embassy in Australia, than the British do.
- how ancestral spirits of the land relate to Australian Originals', and why they didn't harm the invading British
- how ancient largely unknown sites in Australia compare, and often dwarf the scale of, more famous sites around the planet
- the struggle with the Australian government to keep them from bulldozing through an ancient 7 step pyramid to make way for a highway extension
A few valuable resources from the interview:
"Mitochondrial DNA and Human Evolution" (1987) by Rebecca Louise Cann, Mark Stoneking, and Allan Charles Wilson: https://embryo.asu.edu/pages/mitochondrial-dna-and-human-evolution-1987-rebecca-louise-cann-mark-stoneking-and-allan
Denisovan: https://en.wikipedia.org/wiki/Denisovan
Uluru (Ayers Rock) in Australia: https://en.wikipedia.org/wiki/Uluru
Michael Tellinger's "Slave Species of the Gods": https://www.amazon.com/Slave-Species-Gods-History-Anunnaki/dp/1591431514
Want more Steven Strong?
Check out his website "Forgotten Origin": http://forgottenorigin.com/  where you can keep up-to-date on his latest research.
Or grab any of his books including, "Out of Australia", "Shunned: The Hidden History of Australians" and "Constructing a New World Map" on Amazon: https://www.amazon.com/Steven-Strong/e/B001RXSC4U/ref=dp_byline_cont_book_1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https://itunes.apple.com/podcast/id419458838?mt=2&amp;ls=1</t>
  </si>
  <si>
    <t>skpXfgVypEw</t>
  </si>
  <si>
    <t>2017 07 05</t>
  </si>
  <si>
    <t>https://youtu.be/WV_i1KGssaI</t>
  </si>
  <si>
    <t>Matt Landman   Chemtrails, Geoengineering, &amp; Mind Control</t>
  </si>
  <si>
    <t>Join host Greg Carlwood of The Higherside Chats podcast as he talks Chemtrails, Geo-Engineering, and mind control with guest, Matt Landman.
With mysterious cloud patterns littering the skies, fluoride contaminating our drinking water, and petro-chemicals poisoning our food supply, it stands to be said that we are most certainly under attack.
And while greed and corruption are the obvious go-to culprits of this onslaught against humanity, there are other, perhaps more nefarious motives afoot.
Luckily for us, guest Matt Landman, has spent years researching the use of chemicals on citizens, the paper trail connecting various corporate entities to powerful patents, and all the other bread crumbs in between. And, today he joins The Higherside to discuss his documentary "FrankenSkies" and shed some light on the dark actions of the elite while walking us through this vastly complicated all encompassing conspiracy.
Become a Plus Member at www.TheHighersideChatsPlus.com/subscribe to hear a second hour of all THC episodes. This week's included:
- the public chemical spraying experimentation scandal from the 60's-70's that was exposed in St. Louis, MO
- Iranian President, Ahmadinejad's public outcry over weather manipulation and his accusations that Iran is being attacked with it
- the recent California drought- how and why it was manufactured
- Ted Gunderson and other Geo-engineering whistle-blowers
- our poisoned environment and what damage Chemtrails might be responsible for specifically Alzheimers, Autism and Dementia
- bee dementia
- websites and personalities dedicated to disinformation on topics related to Geo-engineering
- how Trump and the Paris agreement tie into the larger story
- Wilhelm Reich, weather manipulation, &amp; the groups that still keep his technologies alive
A few valuable resources from the interview:
"The Rainmaker, Charles Hatfield, and the Flood of 1916": https://sandiegofreepress.org/2016/01/the-rainmaker-charles-hatfield-and-the-flood-of-1916/
"Aluminum, Barium, and Strontium: The New Manhattan Project Chemtrail Sprays": http://www.activistpost.com/2015/07/aluminum-barium-and-strontium-new.html
Harald Kautz Vella on The Higherside Chats: http://www.thehighersidechats.com/harald-kautz-vella-black-goo-black-magick-spider-beings-the-elite/
Sofia Smallstorm on The Higherside Chats: http://www.thehighersidechats.com/sofia-smallstorm-biological-darkness-techno-eugentics/
"Elon Musk launches Neuralink, a venture to merge the human brain with AI": https://www.theverge.com/2017/3/27/15077864/elon-musk-neuralink-brain-computer-interface-ai-cyborgs
"Why Are Chemtrails Being Digitally Added to Old Movies": http://www.thedailysheeple.com/why-are-chemtrails-being-digitally-added-to-old-movies_082014
"FrankenSkies" trailer: https://www.youtube.com/watch?v=N9X7tqx9fNQ
Want more Matt Landman?
Check out his website "Actual Activists": http://www.actualactivists.com/
Where you can view the Director's Cut of his documentary "FrankenSkies", by entering the password: clearblueskies
Or find ad follow him on Facebook: https://www.facebook.com/landman808 and https://www.facebook.com/ACTualChemtrailACTivists/
And check out his Youtube channel: https://www.youtube.com/channel/UC4fttWX2A2PQ5nOHUV6dyEQ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https://itunes.apple.com/podcast/id419458838?mt=2&amp;ls=1</t>
  </si>
  <si>
    <t>WV_i1KGssaI</t>
  </si>
  <si>
    <t>2017 07 01</t>
  </si>
  <si>
    <t>https://youtu.be/MNu2Pnd-6Zg</t>
  </si>
  <si>
    <t>Tim Swartz   The Inner Earth, Antarctica, &amp; Conspiracy Goodness</t>
  </si>
  <si>
    <t>Join The Higherside Chats podcast, as host Greg Carlwood talks Hollow Earth, Antarctica and The Caves of Malta with guest, Tim Swartz.
Many of us are aware by now that there is a vast array of strings pulled behind the scenes, yet we sometimes get a glimpse into a vast world of mystery that only occasionally bubbles up to the surface. Well, peeling back the curtain has never been easier -and thanks to the work and research of greats like today's guest, Tim Swartz, we can satiate our appetites with a bountiful Fortean conspiracy smorgasbord. Feast.
Become a Plus Member at www.TheHighersideChatsPlus.com/subscribe to hear a second hour of all THC episodes. This week's included:
- the Tesla group that was tasked with building a ship to get to Mars in response to a call from Martian channelers
- more observations from Dr. Lockwood
- the Philadelphia Experiment, Al Bielek, and the Montauk Project and significant insight as a result of Tim's proximity to a lot of the major figures in these stories
- time travel and time slip stories
- the hidden agenda of the ultra-terrestrials
- Morgellons, red mercury plagues, and the deep state
A few valuable resources from the interview:
Tim Swartz, "Admiral Byrd's Secret Journey Beyond The Poles": https://www.amazon.com/Admiral-Byrds-Secret-Journey-Beyond/dp/0938294989
Timothy Green Beckley, "Subterranean Worlds Inside Earth": https://www.amazon.com/Subterranean-Worlds-Inside-Timothy-Beckley/dp/0938294229
Edgar Rice Burroughs, "The Pellucidar Series": https://www.edgarriceburroughs.com/?page_id=22
Dr. Wendy Lockwood: http://uforeview.tripod.com/weboflight.html
T Lobsang Rampa: https://www.lobsangrampa.org/
Want more Tim Swartz?
Check out his website Conspiracy Journal: www.conspiracyjournal.com
Or grab any of his books, including titles such as "'The Lost Journals of Nikola Tesla", "Legacy of The Sky People", and "Time Travel: A How-To Insiders Guide" on Amazon at his author page: https://www.amazon.com/Tim-R.-Swartz/e/B009SVM8NY/ref=sr_tc_2_0?qid=1498876634&amp;sr=1-2-ent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https://itunes.apple.com/podcast/id419458838?mt=2&amp;ls=1</t>
  </si>
  <si>
    <t>MNu2Pnd-6Zg</t>
  </si>
  <si>
    <t>2017 06 30</t>
  </si>
  <si>
    <t>https://youtu.be/qrph9EL9w7U</t>
  </si>
  <si>
    <t>Conner Habib   Sexuality, Oppression, &amp; The Occult</t>
  </si>
  <si>
    <t>Join host Greg Carlwood of The Higherside Chats podcast as he talks sexuality, oppression, &amp; the occult with guest, Conner Habib.
When we're talking about the occult, psychedelics, or even sex itself – the long repeating pattern of history is “full scale suppression” and constant state sponsored reminders that any of these things capable of elevating a person beyond feelings of helpless servitude- will not be tolerated.
Well throw off those chains people, and pry those minds wide open- because in a fairly diverse and wide reaching show today, we are looking deep into how Western attitudes about sexuality have served the masters, explore Anthorposophy, and examine some great thinkers and sex radicals of history.
And there's nobody better suited to facilitate that journey than today's guest Conner Habib. Conner is an award winning writer, teacher, and gay porn star for good measure. Maybe the only man to receive prestigious honors in all three categories.
Become a Plus Member at www.TheHighersideChatsPlus.com/subscribe to hear a second hour of all THC episodes. This week's included:
-Conners thoughts and experiences with the occult outside of the sexual sphere
-Conner discribes what has been a useful meditation exercise, in his experience, for improving your mental visualization abilities.
-The cliffnotes the Rudolf Steiner biography and the details of his intriguing accomplishments
-Steiner's influence in Waldorf Schools, and the type of alternative they offer from the Industrialist-Crafted Prussian Control Scheme we have now
-Steiner's Anthroposophy Philosophy and how/why it split from Theosophy
-Anthroposophy and the spirit world
-The concept of the two spiritual beings: Ahriman and Lucifer
-The value and pitfalls of conspiracy culture
-Sex radicals of history and their impact: Wilhelm Reich &amp; Ida Craddock
-Pornography and it's place in the world
Want more Conner Habib?
Check out his website: https://connerhabib.com/
Support him on Patreon: www.Patreon.com/ConnerHabib
Check out his show Against Everyone w/ Conner Habib on YouTube: Https://www.YouTube.com/connerhabib
Get your tickets to see Conner and Gordon White live in LA July 8th: https://www.eventbrite.com/e/chaotic-good-why-the-occult-matters-now-more-than-ever-tickets-34611486889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https://itunes.apple.com/podcast/id419458838?mt=2&amp;ls=1</t>
  </si>
  <si>
    <t>qrph9EL9w7U</t>
  </si>
  <si>
    <t>2017 06 23</t>
  </si>
  <si>
    <t>https://youtu.be/4T0STLZekTE</t>
  </si>
  <si>
    <t>Xaviant Haze   Banksters, Reptilians, &amp; The Lost Race Of Giants</t>
  </si>
  <si>
    <t>Join host Greg Carlwood of The Higherside Chats podcast as he talks banking, reptilians, and the lost race of giants with returning guest, Xaviant Haze.
As many of us thirst for alternative theories that contradict the constructed false narrative we find ourselves being spoon-fed by the elite through mainstream media and the manipulation of our education system, researchers like today’s guest Xaviant Haze have dedicated countless hours pouring over the scattered remnants of history in hopes of quenching our palates and satiating our desire for answers.
As an author of several books, including “Aliens in Egypt” and “Ancient Giants of the Americas”, Haze joins The Higherside to breakdown the history of banking, the role of reptiles in our culture and collective consciousness and talks of a time when giants roamed the Earth.
A few valuable resources from the interview:
Xaviant Haze first appearance of The Higherside Chats: https://thehighersidechats.com/thc-109-reptilians-ancient-egypt/
“Andrew Jackson Kills Charles Dickinson in duel”: http://www.history.com/this-day-in-history/andrew-jackson-kills-charles-dickinson-in-duel
“America’s Forgotten War Against the Central Banks”: http://news.goldseek.com/GoldSeek/1192819378.php
“Alien World Order” by Len Kasten: https://www.amazon.com/Alien-World-Order-Reptilian-Conquer/dp/1591432391
Xaviant Haze “Amerigo Vespucci’s Encounter With Giants”: http://xavianthaze.blogspot.com/2017/02/amerigo-vespuccis-encounters-with-giants.html
“Ancient Race of White Giants Described in Native Legends From Many Tribes”: http://www.theepochtimes.com/n3/1871411-ancient-race-of-white-giants-described-in-native-legends-from-many-tribes/
New York Times Article 1886 “Monster Skull and Bones Found”: http://greaterancestors.com/cartersville-14-foot-giants/
Want more Xaviant Haze?
Check out his website XaviantVision: http://www.xaviantvision.com/
And his blog: http://xavianthaze.blogspot.com/
Find him on Facebook: https://www.facebook.com/xaviant.haze
Or grab any of his books, including “Ancient Giants of the Americas” and “The Suppressed History of American Banking”‘: https://www.amazon.com/Xaviant-Haze/e/B004WSQJYW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https://itunes.apple.com/podcast/id419458838?mt=2&amp;ls=1</t>
  </si>
  <si>
    <t>4T0STLZekTE</t>
  </si>
  <si>
    <t>2017 06 15</t>
  </si>
  <si>
    <t>https://youtu.be/_W4iQarT1_8</t>
  </si>
  <si>
    <t>Clif High   Web Bot Predictions  Antarctica, Bitcoin, &amp; Woo</t>
  </si>
  <si>
    <t>Join host Greg Carlwood of The Higherside Chats podcast as he talks Web Bot predictions, Antarctica, Bitcoin, and the World of Woo with guest, Clif High.
With the powerful elite controlling almost every aspect of the entertainment &amp; news media we consume, manipulating the mainstream, and carefully crafting the minds of our youth, it can take some serious off-roading in order to explore the more mysterious places on the proverbial conspiracy map.
Fortunately, today’s guest, Clif High, is an expert in navigating the unknown and he joins The Higherside to discuss his cutting edge technology known as the Web Bot Project. It’s a set of algorithms used to process variations in the language that can offer insight into the mood of the collective unconscious through “predictive linguistics.”
Become a Plus Member at www.TheHighersideChatsPlus.com/subscribe to hear a second hour of all THC episodes. This week’s included:
– UFO activity, the Secret Space Program, and the extent of our military’s knowledge and involvement
– the recent increase in UFO sightings and cryptids and how to interprets this activity
– CERN
– the “woo woo” things that have Clif most intrigued
– the collapse of the system, the skills needed to stay ahead of the game, and what to expect
– Clif’s views on psychic ability and time
– cryptocurrency’s role in the future economy
– the Mandela Effect
– Clif’s take on a Trump impeachment, Washington pedophilia networks, cannibalism and life-extending blood transfusions
– types and classes of alien races
– free energy technologies of the deep state reaching the masses
– the recent censorship of conspiracy on the internet
A few valuable resources from the interview:
US Department of Interior Geological Survey “Mineral Resources of Antarctica”: https://pubs.usgs.gov/circ/1974/0705/report.pdf
Viktor Schauberger: http://schauberger.co.uk/
“The Keely Motor- How It Works”: http://www.svpvril.com/JKMot2.html
Corey Goode: https://spherebeingalliance.com/
Want more Clif High?
Check out his website Half Past Human: https://www.halfpasthuman.com/
Or find him on Youtube: https://www.youtube.com/channel/UCqXZf0F4GLSX1QXBUgPXhqg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https://itunes.apple.com/podcast/id419458838?mt=2&amp;ls=1</t>
  </si>
  <si>
    <t>_W4iQarT1_8</t>
  </si>
  <si>
    <t>2017 06 10</t>
  </si>
  <si>
    <t>https://youtu.be/2n9yBAaRsaw</t>
  </si>
  <si>
    <t>McKay Jenkins   GMOs, Pesticides, &amp; Toxic America</t>
  </si>
  <si>
    <t>Join host Greg Carlwood of The Higherside Chats podcast as he talks GMOs, Pesticides, and Toxic America with guest, McKay Jenkins.
While many of us can agree that corporations such as Monsanto, Dow Chemical, and DuPont have had a negative effect on the health and well-being of citizens throughout the globe and their products have contributed to the decimation of bee and butterfly populations, pollution of our water supply, and poisoning of our environment -it can be difficult to fully understand the complete impact of their atrocities.
And with many of us living in concrete jungles and cookie-cutter suburbs, slowly we have alienated ourselves from our food sources. So, due to the marginalizing local farms to the outskirts of communities, the subsidizing of inner city food deserts with factory farmed produce, and the bought-and-paid Washington lobbyist working on Big Agro's behalf -we are left consuming a never-ending chain of bullshit that slowly chips away at our health, and leave us deficient and weak.
While much of this comes as no surprise to many at The Higherside, today's guest, McKay Jenkins, has taken this thread one step further. As an author of books such as "Food Fight" and "ContamiNation", Jenkins has first hand knowledge of just has far this problem of toxicity spreads and the most impactful ways to effect change.
Become a Plus Member at www.TheHighersideChatsPlus.com/subscribe to hear a second hour of all THC episodes. This week's included:
-  the Bee Armageddon
- legal food battles fought in Hawaii and Maine
- how to go back to the old ways
- other toxins in our culture, particularly how bad it is in the largely unregulated cosmetics industry
- safety regulations in other countries vs America
- restoring the true picture of Precolonial America
- lawns, AstroTurf, and water-bottles
A few valuable resources from the interview:
The Golden Rice Project: http://www.goldenrice.org/
Hawaii's GMO Papaya: http://hawaiitribune-herald.com/sections/news/local-news/papaya-gmo-success-story.html
Want more McKay Jenkins?
Check out his website: https://mckayjenkins.com/ 
Or pick up one of his books, including "Food Fight: GMOs and the Future of the American Diet" or "ContamiNation: My Quest to Survive in a Toxic World" on Amazon: https://www.amazon.com/McKay-Jenkins/e/B001IZTDTK/ref=sr_tc_2_0?qid=1497049621&amp;sr=1-2-ent
Or Penguin Random House: http://www.penguinrandomhouse.com/books/535136/contamination-by-mckay-jenkins/9780399573408/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https://itunes.apple.com/podcast/id419458838?mt=2&amp;ls=1</t>
  </si>
  <si>
    <t>2n9yBAaRsaw</t>
  </si>
  <si>
    <t>2017 06 01</t>
  </si>
  <si>
    <t>https://youtu.be/ZzhLJbzdwIY</t>
  </si>
  <si>
    <t>Dr. Stephen Skinner   The History Of Magic, Summoning Spirits, &amp; John Dee</t>
  </si>
  <si>
    <t>Join host, Greg Carlwood, of The Higherside Chats podcast as he talks the history of magic, summoning spirits, &amp; John Dee -with Dr. Stephen Skinner.
While many of us are no stranger the the principals of Chaos Magic or astrology, thanks to appearances from former guests such as Gordon White, Chris Knowles and Austin Coppock, today's guest, Dr. Stephen Skinner is a true champion for the re-enchantment of the world. Dr. Skinner has been a passionate and enthusiastic scholar who is considered to be one of the leading authorities on classical magic and the Grimoires.
As a man responsible for an impressive body of work, including over 36 published books, Dr. Skinner joins The Higherside to help us expand our knowledge base about the ancient magic of old. 
Thanks to his tireless dedication to restoring and translating ancient Grimoires and other Greek and Graeco-Egyptian magical writings, many rituals and texts are now available in English for the first time in history.
Become a Plus Member at www.TheHighersideChatsPlus.com/subscribe to hear a second hour of all THC episodes. This week's included:
- separating real dangers and concerns in magic, from religious propaganda
- John Dee and Edward Kelly's alchemical work
- disentangling magic, religion, &amp; the mystery tradition
- the connection between spirits and powerful art
- Ufology's connection to magic, and inner Earth beings
- invisibility magic
- Feng Shui
- the Voynich Manuscript
A few valuable resources from the interview:
Dr. Skinner's "Techniques of Graeco-Egyptian Magic": https://www.amazon.com/Techniques-Graeco-Egyptian-Magic-Stephen-Skinner/dp/0738746320
Peter J. Carroll, Chaos Magician: http://www.specularium.org/
"The Key of Solomon": http://www.sacred-texts.com/grim/kos/
The Egyptian "Book of The Dead": http://www.sacred-texts.com/egy/ebod/
The Voynich Manuscript: http://www.voynich.nu/
"The Goetia of Dr. Rudd" by Dr. Stephen Skinner and David Rankin: https://www.treadwells-london.com/shop/the-goetia-of-dr-rudd-stephen-skinner-david-rankin/ 
Want more Dr. Stephen Skinner?
Check out his website: http://www.sskinner.com/
Or read any of his 36 books, such as "The Oracle of Geometry: Techniques of Earth Divination", "The Techniques of Solomonic Magic", or "The Complete Magicians Table", which can be found on 
Amazon: https://www.amazon.com/Stephen-Skinner/e/B001HOA5US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https://itunes.apple.com/podcast/id419458838?mt=2&amp;ls=1</t>
  </si>
  <si>
    <t>ZzhLJbzdwIY</t>
  </si>
  <si>
    <t>2017 05 29</t>
  </si>
  <si>
    <t>https://youtu.be/WScfqQlx3n8</t>
  </si>
  <si>
    <t>Richard Belzer   Corporate Conspiracies, Robin Williams' Death, &amp; Media Mind Control</t>
  </si>
  <si>
    <t>Join The Higherside Chat podcast as host Greg Carlwood talks corporate conspiracies, Robin William's death, and media manipulation with guest, Richard Belzer.
Unfortunately, we find ourselves living in a world, where it seems corporations are allowed to shamelessly poison us through pharmaceuticals and nutrient deficient foods.
We are now in the middle of a devastating crisis, compounded in part, because the channels for conquering this corporate corruption have dried up, and seeking restitution and solutions through our justice system is but a dream.
Today's guest, Richard Belzer has dedicated much of his life to researching the corporatocracy of America and joins The Higherside to discuss the revolving door between the corporate sector and government that has become a burden to society, while giving the privileged elite a notable advantage.
Become a Plus Member at www.TheHighersideChatsPlus.com/subscribe to hear a second hour of all THC episodes. This week's included:
- The Prison Industrial Complex, The Drug War, and it's role in the big conspiracy
- the bank bailout and why it shouldn't just be glossed over
- the prospect for a bailout round 2
- Bayer's role in the development of Heroin
- what Richard thinks about the motivations behind the JFK assassination
- Malaysian Airlines Flight 370
- Richard's thoughts on the Franklin scandal, blackmail, and pedophilia networks in elite circles
- words of artistic inspiration, and Richard's advice to people who aren't living out their dreams due to fear, pressure, and the multitude of things that hold them back
A few valuable resources from the interview:
Rob Schneider on Robbin Williams' death: http://www.newsmax.com/TheWire/rob-schneider-robin-wiliams-suicidal-parkinsons/2014/08/19/id/589535/
"State Farm dumps pitchman Rob Schneider over anti-vaccine views": http://www.latimes.com/entertainment/tv/showtracker/la-et-st-rob-schneider-state-farm-antivaccine-views-20140925-story.html
Robert F. Kennedy's "Thimerosal: Let the Science Speak" and "Trace Amounts: Autism, Mercury, and the Hidden Truth": https://www.robertfkennedyjr.com/docs/Skyhorse_USA_Today_Final_colorNZ.pdf
"Who Killed The Electric Car?": http://www.whokilledtheelectriccar.com/
Carl Bernstein "The CIA and The Media": http://www.carlbernstein.com/magazine_cia_and_media.php
Want more Richard Belzer?
Pick up any of his books including, 'Dead Wrong: Straight Facts on the Country's Most Controversial Cover-Ups" or "UFOS, JFK, and Elvis: Conspiracies You Don't Have To Be Crazy To Believe" on Amazon: https://www.amazon.com/Richard-Belzer/e/B001H6MZVI
Check out his Youtube: https://www.youtube.com/user/TheOfficialBelzer/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https://itunes.apple.com/podcast/id419458838?mt=2&amp;ls=1</t>
  </si>
  <si>
    <t>WScfqQlx3n8</t>
  </si>
  <si>
    <t>2017 05 20</t>
  </si>
  <si>
    <t>https://youtu.be/4RO_EMBIU84</t>
  </si>
  <si>
    <t>Miguel Conner   Gnosticism, Archons, &amp; Simon Magus</t>
  </si>
  <si>
    <t>Join host, Greg Carlwood, of The Higherside Chats podcast, as he breaks down Gnosticism with the guest, Miguel Conner.
While many of us will be familiar with the term Gnosticism due to it’s influence among a wide array of topics, including the use of ritual magic, secret societies, and even the very process of awakening itself, one must admit the waters have been muddied throughout history.
With words like ‘Demiurge’ and ‘Archons’ freely thrown about, putting a finer point on this magical hodgepodge of buzzwords can prove to be rather difficult.
Luckily, today’s guest, Miguel Conner of AeonByte, joins The Higherside to help us tighten our loose grasp of understanding about this ancient mystic philosophy. So strap in, and get ready to swallow the red pill people!
Become a Plus Member at www.TheHighersideChatsPlus.com/subscribe to hear a second hour of all THC episodes. This week’s included:
– the Gnostic influence on Crowley and Thelema
– the occult belief system of the elite, and how to describe it
– the elite’s use of magic
– the coven that put the binding spell on Trump
– the history of manipulation and suppression of Gnostic sects
– looking at the most remote cultures for a glimpse into the uncorrupted traditions
– Buddhism and the Dalai Lama dilemma
– portals
– overlooked characters and stories in the Gnostic narratives
– HBO’s hit series “Westworld”
A few valuable resources from the interview:
April Deconick: http://aprildeconick.com/
Recommended Movie List:
“The Matrix”: https://en.wikipedia.org/wiki/The_Matrix
“The Truman Show”: https://en.wikipedia.org/wiki/The_Truman_Show
“Dark City”: https://en.wikipedia.org/wiki/Dark_City_(1998_film)
“The Lego Movie”: https://en.wikipedia.org/wiki/The_Lego_Movie
“Snowpiercer”: https://en.wikipedia.org/wiki/Snowpiercer
Plato’s “Timaeus”: http://classics.mit.edu/Plato/timaeus.html
Simon Magus in Acts of the Apostles: https://en.wikipedia.org/wiki/Simon_Magus
Want more Miguel Conner?
Check out his website: http://thegodabovegod.com/, where you can find links to his show “AeonByte Gnostic Radio”.
You can also find his books, including “Voices of Gnosticism” and “Stargazer” on Amazon: https://www.amazon.com/Miguel-Conner/
Facebook: https://www.facebook.com/AeonByte/
Twitter: https://twitter.com/AeonByte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https://itunes.apple.com/podcast/id419458838?mt=2&amp;ls=1</t>
  </si>
  <si>
    <t>4RO_EMBIU84</t>
  </si>
  <si>
    <t>2017 05 19</t>
  </si>
  <si>
    <t>https://youtu.be/-yf6ps_cTvk</t>
  </si>
  <si>
    <t>Recluse   Nazi Occultism, Deep State Magic, &amp; The Nine</t>
  </si>
  <si>
    <t>Another day, another dive into the depths of this weird world with an exploration of elite factions, occult ideologies, geopolitics, covert operations, and more- in the proverbial Pandora's box that keeps us trucking along the conspiratorial path. Because when a lot of us first get a glimpse of the Hidden Hand, the tendency is to see an over-arching oligarchy controlling all the world like a debilitated marionette.
Although, as we go deeper, many of us realize the power path splits into so many divergent directions, that the tangled web of secret societies, think tanks, corporate interests, bloodlines, networks, and covert operations seems too knotted up to ever fully untangle. Nevertheless, all hope is not lost ladies and gentleman because today's guest has been dedicated to holding a microscope to each thread woven into the conspiracy cardigan and basking in the warmth and comfort of his nuanced understanding for nearly a decade.
He's the man known as Recluse, and author of the amazing, deeply detailed blog VISUP, which is dedicated to exploring the vast Fortean realms of mind control, deep politics, sacred geometry, onomatology and synchronicity; occult film and music; the supernatural, the extraterrestrial and the multi-dimensional; high weirdness in all its many forms.
Become a Plus Member at www.TheHighersideChatsPlus.com/subscribe to hear a second hour of all THC episodes. This week's included:
-The impact of China's decision to open up their securities and insurance companies to foreign ownership.
-How Recluse balances the positive personal experiences with psychedelics with the knowledge of Deep State connections around the psychedelic movement &amp; that the introspection facilitated by these compounds probably didn't line up well with Deep State agendas.
-How Recluse takes issue with the trend of conspiracy researchers focusing on the distribution of entheogens rather that opioids, considering how much more damaging they are, as these opioids are synthesized and pushed by Big Pharma.
-The strange history of events along the 33rd parallel and how that relates to the idea of a Faustian pact or the potential for type of spirit bargaining by elements of the American machine.
-The true nature of the Elite &amp; Entities connection. Are they in conscious contact, or infected by a parasitic mind virus?
-Why it's interesting that William Shockley specifically would be chosen as the inventor of the transistor, if it was actually a ruse to hid a more occult origin.
-Secret Wars: Vatican Edition where we get into the Jesuits and the Knights of Malta
-How Skull n Bones dominates the military industrial complex
-The Death of David Rockefeller and how that might effect the power structure and the plans of the elite.
Want more Recluse?
Check out his posts on his website VISUP: http://visupview.blogspot.com/
Also check out the blogs of previous guests, Chris Knowles &amp; Gordon White for more related content.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https://itunes.apple.com/podcast/id419458838?mt=2&amp;ls=1</t>
  </si>
  <si>
    <t>-yf6ps_cTvk</t>
  </si>
  <si>
    <t>2017 05 16</t>
  </si>
  <si>
    <t>https://youtu.be/6TwCLcbdIbg</t>
  </si>
  <si>
    <t>Dr. Bruce Lipton   The Biology Of Belief, Self-Healing, &amp; Epigenetics</t>
  </si>
  <si>
    <t>Join The Higherside Chats podcast for a special one hour bonus show as host Greg Carlwood talks epigenetics, the power of thought, and the important role of the conscious and subconscious mind, with guest Dr. Bruce Lipton.
With many people feeling the walls closing in around them, acutely aware of the elite's carefully crafted plan to keep us under their thumb through launching an assault on our senses, the outlook of the future can appear bleak at best and utterly hopeless at worst.
Yes, the cycle is easy to see: long hours slaving away at soul sucking jobs, resulting in a populous feeling weak and overworked, whilst seeking nourishment in a vitamin deficient food supply, and distraction through media outlets unabashedly brainwashing their consumers.
Considering this immense uphill battle, one begins to understand how we have found ourselves in a constant state of feeling depleted and demoralized.
Fortunately for us, today's guest, Dr. Bruce Lipton, joins The Higherside to discuss the science behind the power of thought. As an internationally recognized leading expert in rebuilding the bridge between science and spirit, Dr. Lipton presents one of the most compelling arguments in favor of mastering the mind as a means to control the body.
Want more Dr. Bruce Lipton?
Check out his website at: https://www.brucelipton.com/
Find his books, including " The Biology of Belief" on Amazon: https://www.facebook.com/BruceHLiptonPhD/
Find him on Facebook: https://www.facebook.com/BruceHLiptonPhD/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https://itunes.apple.com/podcast/id419458838?mt=2&amp;ls=1</t>
  </si>
  <si>
    <t>6TwCLcbdIbg</t>
  </si>
  <si>
    <t>2017 05 04</t>
  </si>
  <si>
    <t>https://youtu.be/grpnw18a-S0</t>
  </si>
  <si>
    <t>Isaac Weishaupt   Star Wars, Occult Themes, &amp; Disney</t>
  </si>
  <si>
    <t>Join The Higherside Chats podcast as host, Greg Carlwood, talks Star Wars, Occult Themes, &amp; Disney with returning guest, Isaac Weishaupt.
With the tentacles of the elite penetrating almost every facet of our daily lives such as education and economics, while their corporate chokehold slowly strangles society, it comes as no surprise that the only escape from this dismal reality is the constant content churned out from the Hollywood machine.
Yes, these masters of media have cleverly created yet another technique to facilitate their nefarious endeavors. With a boob tube in every household sedating the masses and corrupting their consciousness, escaping their reach is almost impossible. By using the entertainment industry for predictive programming and the advancement of their agenda, the elites have added yet another weapon in their already overflowing arsenal.
And while many us hold fond memories of what we believed to be unsullied staples of our adolescent years -classics such as Star Wars and Alice and Wonderland are fraught with hidden occult symbolism, Gnostic themes and Luciferian agendas.
Today's returning guest, Isaac Weishaupt, is an author, researcher, and celebrity occult savant who joins The Higherside to help us wade through decades of mind control and mass manipulation from Tinseltown.
Become a Plus Member at www.TheHighersideChatsPlus.com/subscribe to hear a second hour of all THC episodes. This week's included:
-Award show symbolism and the Grammy Awards breakdown
-Kim Kardashian and Kanye West
-Beyonce and her role as the entertainment queen
-Katy Perry &amp; the Illuminati
-the possibility of Johnny Depp being a Vampire
-the infamous United Airlines incident, and Isaac's psy-op breakdown
-the Adsense crackdown targeting independent media, and Youtube's role in removing their ability to monetize their research
A few valuable resources from the interview:
Kenneth Anger: https://www.kennethanger.org/
Gimme Shelter (1970 film): https://en.wikipedia.org/wiki/Gimme_Shelter_(1970_film)
Carl Jung: http://www.carl-jung.net/alchemy.html
Thule Society: https://en.wikipedia.org/wiki/Thule_Society
Maria Orsic: http://1stmuse.com/maria_orsitsch/
Donald Marshall: http://www.donaldmarshallrevolution.com/
Arthur C. Clarke: https://www.amazon.com/Arthur-C.-Clarke/e/B000APF21M
Want more Isaac Weishaupt?
Check out his website IlluminatiWatcher: http://illuminatiwatcher.com/ where you can get his book "The Star Wars Conspiracy"
Be sure shop his site to grab a signed copy of his books including, "A Grand Unified Conspiracy Theory" and Sacrifice: The Magic Behind the Mic": http://illuminatiwatcher.com/resources/
And don't forget to find him on Facebook: https://www.facebook.com/Illuminatiwatcher
And Youtube: https://www.youtube.com/user/illuminatiwatcher1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https://itunes.apple.com/podcast/id419458838?mt=2&amp;ls=1</t>
  </si>
  <si>
    <t>grpnw18a-S0</t>
  </si>
  <si>
    <t>2017 05 01</t>
  </si>
  <si>
    <t>https://youtu.be/_ChLopNF6rY</t>
  </si>
  <si>
    <t>Gordon White   Depolarization, Decentralization, &amp; Jack Sparrow</t>
  </si>
  <si>
    <t>This week, host Greg Carlwood, of The Higherside Chats podcast talks depolarization, decentralization and Captain Jack Sparrow with returning guest and magic master, Gordon White.
There is no denying that Empires rise and fall, and there are many indications that for the western world, a perfect storm of problems is right around the corner. Thus, many of us are left wondering how we can best approach this changing landscape and prepare ourselves for the inevitable shift.
But, fear not! Because, today's returning guest, Gordon White, joins The Higherside to impart his magical wisdom upon us and provide the proper context for tackling the ever-altering reality in which we live.
And while we ride this roller coaster of emotions filled with hope, anxiety, confusion and fear -one thing is for certain: there is no stopping it. So sit down, strap up, and get ready as Greg and Gordon go for lucky number seven.
Become a Plus Member at www.TheHighersideChatsPlus.com/subscribe to hear a second hour of all THC episodes. This week's included:
-Greg and Gordon speculate on the heightened interest in Antarctica
-Gordon talks about his fast and ways to live better in trying times
-The important psychological distinctions between permaculture and prepping
-The geographical impact on magic, and the differences Gordon has noticed moving from the City of London back to rural Australia and how it's effected his practice
-The Demiurge's main goals and it's attempts to fulfill them in the modern world
-That the various generations of cell signal frequency could be the vehicle for mass experimentation, and if 5G could be full blown mind control
-Interesting elements of the Facebook shooter story that suggests deep state involvement
-That there is notably less depopulation chatter, and how the reasoning might be because it's already been solved
-The symbolic meaning of “dropping the “MOAB” on “ISIS”
-How Gordon's "decentralize all the things" philosophy applies to the re-enchantment of the world
-The parallels between taking a dog to the vet and the high strangeness experiences humans have with other beings
A few valuable resources from the interview:
Martin Armstrong: https://www.armstrongeconomics.com/blog/
Morris Berman: http://morrisberman.blogspot.com/
Want more Gordon White?
Check out his blog Runesoup.com: https://runesoup.com/
Find him on Facebook: https://www.facebook.com/runesoup/
Follow him on Twitter: https://twitter.com/gordon_white
Or sign up for his newsletter "The All Red Line": https://runesoup.com/the-all-red-line/
Find his books, including "Star.Ships" and "The Chaos Protocol" on Amazon: https://www.amazon.com/Gordon-White/e/B014SWA0U0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https://itunes.apple.com/podcast/id419458838?mt=2&amp;ls=1</t>
  </si>
  <si>
    <t>_ChLopNF6rY</t>
  </si>
  <si>
    <t>2017 04 28</t>
  </si>
  <si>
    <t>https://youtu.be/pL2yaHQhUqE</t>
  </si>
  <si>
    <t>Nick Redfern   Secret Societies, Strange Beings, &amp; Hidden Codes</t>
  </si>
  <si>
    <t>Join host, Greg Carlwood, of The Higherside Chats podcast as he talks secret societies, conjuring beings and hidden codes with returning guest, Nick Redfern.
With the influence of elite circles interfering in almost every aspect of our lives, from education to economics, and secret space programs to hidden ancient knowledge, unraveling this twisted web of control can seem almost impossible.
And while these puppetmasters continue to pull the strings of reality behind a fortified veil of secrecy, the masses aimlessly carry on as if there is nothing afoot.
But, today’s returning guest, Nick Redfern, joins The Higherside to help peel back the curtain to shed some light onto these secret societies, including their role in the deep state, their participation in occult rituals and their use of alchemy, just to name a few.
Become a Plus Member at www.TheHighersideChatsPlus.com/subscribe to hear a second hour of all THC episodes. This week’s included:
– Alchemy and the Men In Black of the old world
– Shamanistic shape-shifting cultures and traditions from around the globe
– The story of the Hexham Heads
– Cannibalism and groups that practice it
– Groups and sects that have formed around UFO sightings and being encounters
– Heaven’s Gate &amp; UMMO
– The curious connection between fascism and the occult/UFOs
– The case that the cattle mutilation saga could be more related to ritual than ray guns
– Nick’s thoughts on the state of the Secret Space Program
A few valuable resources from the interview:
Ray Boeche: http://independent.academia.edu/RayBoeche
Collins Elite: https://tonytopping.wordpress.com/the-collins-elite-a-secret-agency-aka-the-surveillance-state-v-ufos/
Loch Ness Dragon Cult: http://mysteriousuniverse.org/2016/11/the-sinister-saga-of-a-dragon-cult/
 List of elite visiting Antarctica: http://usawatchdog.com/why-are-world-leaders-visiting-antarctica-steve-quayle/
Want more Nick Redfern?
The Kent Ohio Paranormal Weekend: http://www.thekentstage.com/event/1427329-kent-paranormal-weekend-full-kent/
Check out his blog: http://nickredfernfortean.blogspot.com/
Find him on Twitter: https://twitter.com/nickredfernufo
Or grab any of his books on Amazon: https://www.amazon.com/Nick-Redfern/e/B001IXQG7E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https://reddit.com/r/highersidechats/
Review us on iTunes:
https://itunes.apple.com/podcast/id419458838?mt=2&amp;ls=1</t>
  </si>
  <si>
    <t>pL2yaHQhUqE</t>
  </si>
  <si>
    <t>2017 04 24</t>
  </si>
  <si>
    <t>https://youtu.be/XoZBl9dg5eU</t>
  </si>
  <si>
    <t>Massimo Mazzucco   Marijuana, Moon Landings, &amp; The Cancer Conspiracy</t>
  </si>
  <si>
    <t>Join, Greg Carlwood, for a new episode of The Higherside Chats with guest, Massimo Mazzucco, where they discuss marijuana, moon landings, and the cancer conspiracy
Folks, as we assess the situation, across many different seemingly separate subjects and areas of interest, we realize much of what's there is not the result of the best research, the purist motives, or even randomness to say the least.....
No, ladies and gentleman, unfortunately it seems a carefully crafted tapestry of propaganda, has turned everything into a funnel to keep the funds flowing up to that shadowy cabal at the capstone of the precious power pyramid and keep the people in ignorant servitude.
Because whether we're talking about education, the medical field, the energy industry, the space program, regulatory agencies, UFOS, geo-politics and even world events--- the result seems to be largely the same.
Well we're not alone in our realization because today;s guest Massimo Mazzucco is an award winning italian filmmaker who's been through an awakening of his own, and after finding success making commercial films, he decided to switch gears and use his talents to tell the tales they're rather he not with documentaries like: The New American Century, The True History of Marijuana, Cancer: The Forbidden Cures, Global Deceit – which was the first Italian documentary on the truth about 9/11, and September 11 - The New Pearl Harbor a 5 hour plus film that looks to make the definitive case on 9/11, and point by point dismantle the paper thin arguments made by debunkers.
Become a Plus Member at www.TheHighersideChatsPlus.com/subscribe to hear a second hour of all THC episodes. This week's included:
-Where the medical benefits of cannabis and cancer solutions converge.
-Differences between European and American health care systems and how that effects access to alternative treatment options overall.
-The store behind the Essiac cancer treatment, the nurse, and the medicine man that started it all.
-The shark cartilage cure and it's controversy.
-The Asbestos element of 9/11.
-The Syria Saga, Russia, and current events.
-The history of the struggle Russia has had with UFOs.
-Massimo's assessment that the “competition” between Russia and the US during the space race and probably other areas, is simulated to some degree.
A few valuable resources from the interview:
Van Allen Radiation Belt: https://en.wikipedia.org/wiki/Van_Allen_radiation_belt
Kelly Smith -Radiation problem https://youtu.be/NlXG0REiVzE
Post-Mission Press Conference with the Apollo astronauts: https://youtu.be/BI_ZehPOMwI
Neil Armstrong's Speech at the 25th Anniversary of the Apollo Missions: https://youtu.be/PUx1SURbb3g
Discover the enormous benefits of shark cartilage therapy: https://www.drdavidwilliams.com/shark-cartilage-cancer-treatment
Want more Massimo Mazzucco?
Check out his website: http://www.usfilms.ea29.com/
Support his GoFundMe page for the new documentary American Moon: https://www.gofundme.com/americanmoon
Watch his films on YouTube:
The New American Century: https://youtu.be/T8v5aPkkrAI
Cancer: The Forbidden Cures: https://youtu.be/gWLrfNJICeM
UFOs &amp; The Military Elite: https://youtu.be/EzGW6s9ybzs
The True History of Marijuana: https://youtu.be/E96vow07OJc
September 11th: The New Pearl Harbor: https://youtu.be/1b6ngPu-ezY
Want to hear more THC?
Become a plus member and gain access to the additional hour as well as the THC forums at http://www.thehighersidechatsplus.com/subscribe/
If you want to stay connected to The Higherside Chats, join us on social media:
Facebook: https://www.facebook.com/TheHighersideChatsPodcast/
Twitter: https://twitter.com/HighersideChats
YouTube: https://www.youtube.com/user/TheHighersideChats/
Reddit: https://www.reddit.com/r/highersidechats/
Review us on iTunes: http://getpodcast.reviews/id/419458838
Thanks for the support, and until next time.</t>
  </si>
  <si>
    <t>XoZBl9dg5eU</t>
  </si>
  <si>
    <t>2017 04 17</t>
  </si>
  <si>
    <t>https://youtu.be/m6CqbwwTka4</t>
  </si>
  <si>
    <t>Freddy Silva   The Resurrection Ritual, Crop Circles, &amp; The Otherworld</t>
  </si>
  <si>
    <t>Happy Easter Higherside Chatters! A most appropriate show for today:
When we examine sacred sites scattered around the world, oral traditions passed down through generations and disjointed clues of our fragmented history buried by organized religion, the path to reconnect the dots seems daunting. And without the proper context, putting our past into perspective can appear impossible. Luckily, today's guest, Freddy Silva, has spent his years studying a cornucopia of esoteric traditions from ancient societies ranging from extinct systems of knowledge and initiation rituals to Jesus and crop circles. Silva has written several books including, "The Divine Blueprint" and "First Templar Nation", to help bestow ancient wisdom for modern times.
 Subscribe to the plus show to hear the extended episode, including:
- the construct that life is a play and we cast our roles before manifesting
- how this construct influences the elite and how it can help shape our perception of them
- the story of Jesus, the initiate, in those missing years
- some of the forbidden or excluded gospel, the Nag Hammadi texts, and some of the exotic things they say
- how the "Morning Star" term originated with this living resurrection ritual
- the Amuru Muru portal near Lake Titicaca
- the ball courts of the Olmec and the Maya, correcting the gruesome narrative "that they played with severed heads"
- the true purpose of the ball courts of the Olmec and Maya: mimicking the "Game of the Gods"
- the Celts and sites such as, Newgrange, as well as this tradition in their culture
- the Wrigley family and the Giants of Catalina
- the Templars, how the secret tradition got to them, and Freddy's outlook on them
Want more Freddy Silva? Check out his website: http://www.invisibletemple.com/ where you can all things Silva, including upcoming tour dates for trips, including the Maya Temples of Transformation Tour, DVDs and books such as, "The Lost Art of Resurrection".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
A few valuable resources from the interview:
The Gospel of Philip: http://gnosis.org/naghamm/gop.html 
The Gospel of Thomas, the brother of Jesus: http://gnosis.org/naghamm/gosthom.html
Freddy Silva's movie "Stairways to Heaven: The Practical Magic of Sacred Space": https://www.amazon.com/Stairways-Heaven-Practical-Magic-Sacred/dp/B002PTTN2A
Shiprock, New Mexico: https://sacredsites.com/americas/united_states/shiprock.html
Wrigley family and the giants of Catalina: http://articles.latimes.com/2013/may/12/local/la-me-catalina-bones-20130512 and http://www.sydhav.no/giants/catalina_island.htm</t>
  </si>
  <si>
    <t>m6CqbwwTka4</t>
  </si>
  <si>
    <t>2017 04 15</t>
  </si>
  <si>
    <t>https://youtu.be/ssTHnAcFlnA</t>
  </si>
  <si>
    <t>The Laurel Canyon Tour w  Mark Devlin</t>
  </si>
  <si>
    <t>Mark Devlin, conspiratorial researcher and author of the book, Musical Truth, takes Greg Carlwood on a tour of some Laurel Canyon Hotspots.
Get Mark's book at: https://www.amazon.com/Musical-Truth-Mark-Devlin/dp/1910757489</t>
  </si>
  <si>
    <t>ssTHnAcFlnA</t>
  </si>
  <si>
    <t>2017 04 06</t>
  </si>
  <si>
    <t>https://youtu.be/fcRaI14KLa0</t>
  </si>
  <si>
    <t>Robert Stanley   Archons, Our Prison Planet, &amp; The Death Trap</t>
  </si>
  <si>
    <t>Join The Higherside Chats podcast, as host Greg Carlwood talks Archon overlords, the Prison Planet and the Death Trap with guest, Robert Stanley
While we all know that our current construct is built on a house of lies and our politicians and public figures are actively working to keep us trapped in servitude through slave labor and the indoctrination in education, our access to the universal truth is limited. And unfortunately, breaking free from this oppression to reclaim our consciousness may be a tougher task than we bargained for.
Today’s guest, Robert Stanley, has dedicated a lifetime to researching many of the threads needed to weave together a holistic perspective, and he joins The Higherside to help shed some light on the birth of human consciousness, Archon influence among elites, and Enki’s role in our material world.
Subscribe to the plus show to hear the extended episode, including:
– they revisit the Chumash and Sitchin’s work and influence
– the difference between our understanding and the reality of our construct model
– the Billy Meier saga and why his representative was denied from THC….#ohshitmoment
– underground Archon legends from South African culture and the idea of Archon cities existing beneath our very feet
– portals on the planet, the Bermuda Triangle, missing people, and a bunch of other buzzwords
– other elements of the full spectrum of domination
– declaring yourself a sovereign soul and healing our fractured consciousness
– the influence of the Vatican and NASA on our understanding of the current construct
A few valuable resources from the interview:
Authentic Photos of Extra Terrestrials Landing on The Capital Building in D.C., July 16, 2002: https://www.bibliotecapleyades.net/exopolitica/esp_exopolitics_ZZG.htm
Derrel Sims, alien abductions expert: http://www.alienhunter.org/
“FINAL EVENTS and the Secret Government Group on Demonic UFOs and the Afterlife”: https://www.amazon.com/EVENTS-Secret-Government-Demonic-Afterlife/dp/1933665483
Want more Robert ‘Stanley? Check out his website: http://www.unicusmagazine.com/ where you can find all of his articles, audio, and books, including “Close Encounters on Capitol Hill”.
Norman Paulsen’s “The Christ Consciousness”: https://www.amazon.com/Christ-Consciousness-Norman-Paulsen/dp/0941848094
How the Epic of Gilgamesh and the story of Moses compare: http://www.icr.org/article/noah-flood-gilgamesh/
The work of Wes Penre: http://wespenre.com/
The work of Zecharia Sitchin: http://www.sitchin.com/</t>
  </si>
  <si>
    <t>fcRaI14KLa0</t>
  </si>
  <si>
    <t>2017 04 01</t>
  </si>
  <si>
    <t>https://youtu.be/WBgYZBBj3UE</t>
  </si>
  <si>
    <t>Kenneth M. Price Jr.   The Titanic, The Hindenburg, &amp; The Oil Only Oligarchy</t>
  </si>
  <si>
    <t>Join host, Greg Carlwood, of The Higherside Chats podcast as he talks about the role of big banking and industrial oil in the dramatic demise of both the Titanic and Hindenburg with guest, Kenneth M. Price Jr.
We all know the lore surrounding the sinking of the Titanic and annihilation of the Hindenburg, and the subsequent theories involving the Federal Reserve that have circulated around conspiracy cliques for decades. But, while we have been enamored by these tales of corrupt banking cabals, a second sinister scheme lay afoot.
Today's guest, Kenneth Price, has spent a lifetime working in "Big Oil" and has since dedicated his time to researching the nefarious actions of these wealthy industrialists. Through his research, he has been able to shed a light on the suppression of technology and the extreme lengths the elite have taken to preserve their stranglehold on more efficient energy resources and continue the forced petroleum dependence that has handicapped us and allowed them to profit from poisoning our planet. After listening to John Hamer on THC, Kenneth reached out and offered his expertise to The Higherside.
Subscribe to the plus show to hear the extended episode, including:
– many more threads of the Titanic disaster that strengthen the case for foul play
– Guglielmo Marconi’s role during the Titanic disaster and his later role in investigating UFOs for Muculini and how these things are related
– oil isn’t what were told it is, and the campaign to convince us of it’s scarcity is simply to control prices
– TWA Flight 800 and the conspiracy surrounding it’s disappearance
– who the guilty parties really are, and the involvement of the Jesuits, J.P. Morgan and Rockefeller
– Price’s thoughts on the Federal Reserves narrative
– what Kenneth knows about the secret space programs and UFO technology, as well as his thoughts on burgeoning technology for consumer transportation products
– why the global warming narrative has been so aggressive, contradicting their agenda to maintain our oppressive petroleum dependence
– the idea of a global cash reset and how likely that might be
Want more Kenneth Price? Send him an email at: ExplodedSteamship@gmail.com to inquire about receiving the first six chapters of his new book, “Titanic and Hindenburg: Two Tradgedies and One Plan”.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
A few valuable resources from the interview:
1985 discovery of Titanic wreckage reported by “The New York Times”: http://www.nytimes.com/1985/09/03/science/wreckage-of-titanic-reported-discovered-12000-feet-down.html?pagewanted=all
John Chatterton’s 2005 diving expedition of Titanic wreckage: https://www.youtube.com/watch?v=n84MwdWXHAQ
“Titanic’s Last Secrets: The Further Adventures of Shadow Divers John Chatterton and Richie Kohler”: https://www.amazon.com/Titanics-Last-Secrets-Adventures-Chatterton/dp/B0048EL9AY
The United States Senate Disaster Hearings for the Titanic: https://www.senate.gov/reference/reference_item/titanic.htm
The British Board of Trade Hearings for the Titanic: http://www.titanicinquiry.org/BOTInq/BOT01.php
Testimony of Charles Lightoller: http://www.titanicinquiry.org/USInq/AmInq01Lightoller01.php
Tom Kuntz’s “Titanic Disaster Hearings: The Official Transcripts of the 1912 Senate Investigation”: https://www.amazon.com/Titanic-Disaster-Hearings-Tom-Kuntz/dp/145162347X</t>
  </si>
  <si>
    <t>WBgYZBBj3UE</t>
  </si>
  <si>
    <t>2017 03 30</t>
  </si>
  <si>
    <t>https://youtu.be/Qw49e0FKMYM</t>
  </si>
  <si>
    <t>Michael Joseph   The Occult Religion of the Elite &amp; Its Influence</t>
  </si>
  <si>
    <t>Join host, Greg Carlwood, of The Higherside Chats podcast as he talks the occult religion of the elite and it's influence with guest, Michael Joseph.
While we are all aware, to fully grasp the intricate, and detailed web of deceit woven by the elite, one must dedicate a lifetime of study to topics such as astrology, philosophy, Gnosticism and Freemasonry. And while we may not have the time to pour over primary texts, and scour through source material, the hidden motivations and secret doctrines of the elite are buried within this vast array of information.
Today's guest, Michael Joseph, has dedicated countless hours combing through archives, compiling his findings into an impressive portfolio, and using it to enlighten others about the fundamental principles and veiled tenets of the elite.
Subscribe to the plus show to hear the extended episode, including:
- the hollow Earth and concave Earth in esoteric literature
- and elaboration on the idea that we are trapped on a prison planet in the aftermath of a cosmic war
- the elite are attempting to "jailbreak" through various magical and scientific means
- the esoteric subtext and astrology o the moon landing ritual
-gravity in the context of the secret religion
- accounts of ancient schisms among the elites and the campaign of the knowledge seeders
- the esoteric symbolism around the death of David Bowie, the Jack Stephens element, and how that could be an example of a larger pattern
- the astrology of the JFK assassination and the numerous rituals that seemed to have been rolled into the single event
- the elite's connection to non-human entities
Want more Michael Joseph? Check out his Youtube channel: https://www.youtube.com/user/schism206, where you can find his extensive collection of videos condensing his countless hours of research!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
A few valuable resources from the interview:
Mark Passio's "What on Earth is Happening": http://www.whatonearthishappening.com/
Walter Veith's "Total Onslaught": http://walterveith.com/walter-veith-total-onslaught-videos.html
Helena Blavatsky: http://www.blavatsky.net/
Albert Pike's books: https://www.amazon.com/Books-Albert-Pike/s?ie=UTF8&amp;page=1&amp;rh=n%3A283155%2Cp_27%3AAlbert%20Pike
Michael Joseph's "Occult Science 10.0- Hypatia &amp; the Alexandrian Gnosis": https://www.youtube.com/watch?v=Sx2sCVwmKQ8
Michael Joseph's "Occult Science 9.0- Bruno the Pythagorean": https://www.youtube.com/watch?v=VnbPqOlVjh8
Lucis Trust website of The United Nations: https://www.lucistrust.org/about_us/support_un
Michael Joseph's "Occult Science 6.0- The Big Bang Theory: Primordial Matter &amp; the Cosmic Egg": https://www.youtube.com/watch?v=MY_nPe-1tAw
Manly P. Hall's Archive: http://www.manlyphall.org/
Mithras Slaying the Bull image: https://www.google.com/search?q=mithra+slaying+the+bull&amp;source=lnms&amp;tbm=isch&amp;sa=X&amp;ved=0ahUKEwii-I7nvPzSAhXnxlQKHS5_C-wQ_AUIBigB&amp;biw=612&amp;bih=693#tbm=isch&amp;q=mithra+slaying+the+bull+vatican+museum&amp;*&amp;imgrc=3z05-1JuVi_jhM:
Michael Joseph's "Occult Science 2.0- Elaine Pagel &amp; Gnostic Theology": https://www.youtube.com/watch?v=oNADG1MQzKk
Woes to the Pharisees: https://en.wikipedia.org/wiki/Woes_of_the_Pharisees
Michael Joseph's "Occult Science 4.0- Heliocentric Vs. Geocentric Astrology": https://www.youtube.com/watch?v=ZDJ0LM3Ugi0
Michael Joseph's "Occult Science 5.1- Gravity and The Earth's Iron Core": https://www.youtube.com/watch?v=AtDp5IyiEK0
Michael Joseph's "Occult Science 14.1- Apollo 11 &amp; the Magick Number 7": https://www.youtube.com/watch?v=ZjplvnPBFKw</t>
  </si>
  <si>
    <t>Qw49e0FKMYM</t>
  </si>
  <si>
    <t>2017 03 23</t>
  </si>
  <si>
    <t>https://youtu.be/4m0uHnGRuys</t>
  </si>
  <si>
    <t>Adam Kokesh   Freedom, Self-governance, &amp; Dissolving The State</t>
  </si>
  <si>
    <t>Join host, Greg Carlwood, of The Higherside Chats podcast as he talks freedom, self-governance, and dissolving the State, with guest, Adam Kokesh.
While we are all acutely aware of the uphill battle that must be fought in order to overcome the constant combat to our consciousness, many may differ on the best possible solutions to solve such a severe crisis. Yes, indeed there is a battle being waged throughout multiple fronts that appears hopelessly inescapable.  From the systemic indoctrination through the school systems, to the wage slave scheme, it is painfully obvious that we are living in a broken system designed to indenture the masses. And while recognizing these oppressive inadequacies may be the first step on the road to recovery, what comes next is another thing.
Today’s guest, Adam Kokesh, has been a resolute figurehead of the Libertarian movement. As the author of “FREEDOM!”, and host of the popular show “Adam Vs. The Man”, Kokesh has been a passionate activist upon his return from the Iraq War. Today, Kokesh joins The Higherside to educate us on the violent role of the federal government and detail how he believes a society rooted in personal responsibility is the most viable option to restore freedom and circumvent oppression.
Subscribe to the plus show to hear the extended episode, including:
– lessons Adam learned from his time in the Military-Industrial &amp; Prison Complexes
– the difficult challenges Adam has been dealing with in the last year
– the true difference between justice and punishment, and how we’ve been propagandized to confuse the two
Want more Adam Kokesh? Check out his book “FREEDOM!” , his Youtube channel, or his show, “Adam Vs. The Man”.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
A few valuable resources from the interview:
“The Ethics of Liberty” by Murray Rothbard: https://www.amazon.com/Ethics-Liberty-Murray-N-Rothbard/dp/0814775594
Professor Steven Pinker of Harvard University: http://stevenpinker.com/
“FREEDOM!” by Adam Kokesh: https://www.amazon.com/Freedom-Adam-Kokesh/dp/1508814775
“Adam Vs. The Man”: https://www.rt.com/shows/adam-vs-man/
Adam Kokesh’s Youtube: https://www.youtube.com/user/AdamKokesh</t>
  </si>
  <si>
    <t>4m0uHnGRuys</t>
  </si>
  <si>
    <t>https://youtu.be/zqddAU9yWHI</t>
  </si>
  <si>
    <t>Brien Foerster   Elongated Skulls, Lost Continents, &amp; Ancient Tech</t>
  </si>
  <si>
    <t>Join Greg Carlwood, host of The Higherside Chats as he talks elongated Paracas skulls, lost continents and ancient mysteries with, Brien Foerster.
While the evidence left behind by ancient cultures clearly indicates a ritual practice of cranial deformation, the reasons for this bizarre custom are still open to speculation. Today’s guest, Brien Foerster has become one of the leading experts of Paracas skulls and dedicated countless years of research to pulling back the curtain to expose what the establishment won't touch.
Subscribe to the plus show to hear the extended episode, including:
– Antarctica as Atlantis and the recent added attention it’s been getting from the elite
– Velacovsky and radical change in the solar system
– the electric universe and plasma discharge
– Brien’s own UFO encounters
– fairies and gods
– unknown elements of the Incas
– reconstructing a truer picture of central and south american cultures
– ancient machines of the Egyptians
– Briens issues and dismissal of the geopolymer theory
– Akanatan, the Trump of his day
– Balbek and the 33rd parallel
Want more Brien Foerster? Check out his website to find out about his latest and greatest: http://www.hiddenincatours.com/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t>
  </si>
  <si>
    <t>zqddAU9yWHI</t>
  </si>
  <si>
    <t>2017 03 09</t>
  </si>
  <si>
    <t>https://youtu.be/HDmszmvrL60</t>
  </si>
  <si>
    <t>Cosima Dannoritzer   Planned Obsolescence &amp; The E-Waste Tragedy</t>
  </si>
  <si>
    <t>Join The Higherside Chats podcast as host, Greg Carlwood discusses the social, environmental, and economic impact of planned obsolescence with guest, Cosima Dannoritzer.
While we’ve all seen the nefarious motives of international corporations, in egregious acts like contaminating our oceans and drinking water to polluting our atmosphere; one aspect that we may find ourselves overlooking is their carefully crafted agenda focused on shortening the lifespan of widely used consumer products. But, as luck would have it, today’s guest, Cosima Dannoritzer, joins The Higherside Chats to help us unravel the effect of this seemingly minute detail and better understand the enormous scope of issues humanity is facing due to our worship of the almighty dollar and our refusal to abandon the sinking ship of capitalism.
Subscribe to the plus show to hear the extended episode, including:  
-Seattle’s Toxic Ash dumping scandal
-the pros and cons of class action lawsuits
-the extent of the health problems e-waste causes
-the move away from independence granting skills in school and culture
-laws and regulation differences around the world that are quiet telling of the systems they’re instituted in
-the expected resource crisis of 2030
-leading ideas for more sustainable systems
Want more Cosima Dannoritzer? Check out her films “The Light Bulb Conspiracy” and “The E-Waste Tragedy”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
Photo credit: “The Light Bulb Conspiracy” / Media 3.14
A few valuable resources from the interview:
Industrial Strength Design: How Brook Stevens Shaped Your World: https://mitpress.mit.edu/books/industrial-strength-design
Phoebus Cartel (light bulb manufacturer cartel): https://en.wikipedia.org/wiki/Phoebus_cartel
The Great Lightbulb Conspiracy: http://spectrum.ieee.org/geek-life/history/the-great-lightbulb-conspiracy
the Mysterious Case of 113-Year-Old Light Bulb (in the firehouse): https://priceonomics.com/the-mysterious-case-of-the-113-year-old-light-bulb/
“Ending the Depression Through Planned Obsolescence” by Bernard London: https://upload.wikimedia.org/wikipedia/commons/2/27/London_(1932)_Ending_the_depression_through_planned_obsolescence.pdf
“The Light Bulb Conspiracy”‘: http://www.videoproject.com/Light-Bulb-Conspiracy-The.html</t>
  </si>
  <si>
    <t>HDmszmvrL60</t>
  </si>
  <si>
    <t>2017 03 08</t>
  </si>
  <si>
    <t>https://youtu.be/1Buy_RD2sLk</t>
  </si>
  <si>
    <t>The Higherside Hot Ones Q&amp;A w  Greg Carlwood</t>
  </si>
  <si>
    <t>As a huge fan of Sean Evan's chicken wing challenge/interview show Hot Ones, and not having enough clout to be a guest on the real show - I decided to get as many of the hot sauces that they use as I could, and have my hot sauce enthusiast friend Anthony play host to a casual Q&amp;A. 
We deiced if it's worth doing, it's probably worth filming and putting up, but you can't ask drunk and high friends to be the highest caliber of camera-holders. Enjoy it for what it is!</t>
  </si>
  <si>
    <t>1Buy_RD2sLk</t>
  </si>
  <si>
    <t>2017 03 01</t>
  </si>
  <si>
    <t>https://youtu.be/o4zbuz7C-Ho</t>
  </si>
  <si>
    <t>Joshua Cutchin   A Smell Based Exopse’ of Alien, Crypid, &amp; Spirit Encounters</t>
  </si>
  <si>
    <t>Join host Greg Carlwood of The Higherside Chats podcast as he and returning guest, Joshua Cutchin explore the smells and scents associated with aliens, spirits and cryptid encounters.
While we are all familiar with the lore of Greys, ghosts, and Bigfoot, one aspect we may not be as well-versed in, is the scents and smells that can accompany these entities. Today's returning guest, Joshua Cutchin, has researched the olfaction phenomena associated with these interactions and joins The Higherside to discuss his recent work, "The Brimstone Deceit".
Subscribe to the plus show to hear the extended episode, including:
- Terence McKenna and the mysterious octopi
- the foul and detailed description of the Bigfoot odor
- the saga of the Mad Gasser of Mattoon
- MIB and black-eyed children encounters and accompanying odors
- star jelly: caulking of the firmament
- alchemy and it's place in the discussion and in Josh's book
- the Olfactory Philosophy of Plato and Aristotle
- odors described in the Lesser Key of Solomon
- smells in magic ritual
- more rules of entity engagement
Want more Joshua Cutchin? Check out his website: http://www.joshuacutchin.com/ and be sure to check out his books, "A Trojan Feast" and "Brimstone Deceit".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
Mike Clelland's owl interview: http://thehighersidechats.com/mike-clelland-owls-aliens-synchronicity/</t>
  </si>
  <si>
    <t>o4zbuz7C-Ho</t>
  </si>
  <si>
    <t>2017 02 28</t>
  </si>
  <si>
    <t>https://youtu.be/mvcC0K5lnmg</t>
  </si>
  <si>
    <t>Shamangineer   Earth Alchemy, Plant Spirits, &amp; Engineered Abundance</t>
  </si>
  <si>
    <t>Join The Higherside Chats podcast as host Greg Carlwood talks Earth alchemy, plant spirits and engineered abundance with Shamangineer.
As a returning guest, Shamangineer is back to pick up where he left off last time. 
Continuing with his "elemental series" of chats, he stops by help us continue on our path to enlightenment of pre-colonial American, their animist outlook, use of fire, &amp; much more.
Subscribe to the plus show to hear the extended episode, including:
- our galactic positioning and magical ability
- the Black Crow, and the stages of the Philosopher's Stone
- anti-aging studies and the alchemy connection
- alchemy, Egypt, and life extension.
- the differing philosophies of survival.
- the alt-right movement, nationalism, and this whole thing being a product of the deep state
- pyramids in the Grand Canyon and unearthed Jesuit artifacts
A few valuable resources from the interview:
The work of Viktor Schauberger: http://schauberger.co.uk/
Graham Hancock's "War God": https://grahamhancock.com/wargod/
The Findhorn Foundation of Britain: https://www.findhorn.org/
"Tending the Wild" by M. Kat Anderson: https://www.amazon.com/Tending-Wild-Knowledge-Management-Californias/dp/0520280431
Rudolf Steiner and biodynamic agriculture: http://wn.rsarchive.org/Lectures/GA327/English/BDA1958/Ag1958_index.html
http://www.biology-pages.info/R/Regeneration.html
https://www.britannica.com/science/blastema
The Secret Life of Plants (highly recommended, if for nothing other than the amazing Stevie Wonder music video and soundtrack):
https://www.youtube.com/watch?v=sGl4btrsiHk
Rudolf Steiner's conception of ether:
http://kheper.net/topics/Anthroposophy/Steiner-etheric_world.htm
Biodynamic preparations:
http://biodynamics.in/BD501.htmhttp://biodynamics.in/preps.htmhttp://biodynamics.in/BD502.htm
The Quantum Mind Theory:
https://en.wikipedia.org/wiki/Quantum_mind
Evidence of quantum structures in the microtubules of all cells (highly technical talk from the Google Workshop on Quantum Biology):
https://www.youtube.com/watch?v=Yo8omvoO108
Want more Shamangineer? You can find him hanging out on The Higherside Chats Forums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t>
  </si>
  <si>
    <t>mvcC0K5lnmg</t>
  </si>
  <si>
    <t>2017 02 27</t>
  </si>
  <si>
    <t>https://youtu.be/kNf7KOAtX9s</t>
  </si>
  <si>
    <t>Jay Dyer   Esoteric Hollywood  Movie Magic &amp; Reel Rituals</t>
  </si>
  <si>
    <t>Join host Greg Carlwood of The Higherside Chats podcast as he talks esoteric Hollywood and movie magic with returning guest Jay Dyer.
We all know the many mediums of mass communication, from the printing press to the Internet, have regularly been used throughout the course of history as tools of culture creation, propaganda, and a multitude of programming -so it should come as no surprise that movies and films are simply yet another weapon to be wielded in said arsenal. Well, today’s returning guest, Jay Dyer, joins us to offer up his recent analysis and help us wade our way through some of that sweet sweet Hollywood weirdness.
Subscribe to the plus show to hear the extended episode, including:
– predictive programming in both “Back to the Future” and “Gremlins 2” regarding the Trump presidency
– the conspiratorial smorgasbord that is, “G.I. Joe” and how it touches on almost all the major themes of the alternative realm
– the military recruitment campaign found in films you’d least expect
– Dr. Strangelove as an allusion to the RAND corporation
– esoteric Hollywood films shot on location at Rothschild mansions
– why the Tavistock Institute would be studying Hitchcock films
– the role of 70’s and 80’s dystopia films like Labyrinth and the Dark Crystal
-the films of David Lynch
– Jays thoughts on more recent films like Split and Arrival
– Chuck Palahniuk’s work
A few valuable resources from the interview:
Plato’s Ion Dialogue: http://classics.mit.edu/Plato/ion.html
Martin Sheen tripping in “Apocalypse Now”: https://www.youtube.com/watch?v=QwlpKNLS3X8
“Switching Time” by Richard Baer: http://www.switchingtime.com/
“Sybil” was fake: http://www.npr.org/2011/10/20/141514464/real-sybil-admits-multiple-personalities-were-fake
M. Knight Shyamalan’s “Split”: http://www.splitmovie.com/
Gregory Bateson’s “Steps to an Ecology of Mind”: https://en.wikiquote.org/wiki/Gregory_Bateson
Disney’s dark agenda: http://21stcenturywire.com/2014/04/08/a-dark-agenda-how-disney-is-cultivating-our-childrens-imaginations/
Dave McGowan’s work: https://www.amazon.com/David-McGowan/e/B00HX2N7LM/ref=dp_byline_cont_book_1
Jay Weidner’s “Kubrick’s Odyssey: Secrets Hidden in the Films”: https://www.amazon.com/Kubricks-Odyssey-Secrets-Hidden-Films/dp/B004PF0FJM
Fritz Springmeier’s books: https://www.amazon.com/s/ref=dp_byline_sr_book_1?ie=UTF8&amp;text=Fritz+Springmeier&amp;search-alias=books&amp;field-author=Fritz+Springmeier&amp;sort=relevancerank
Want more Jay Dyer? Check out his website (https://jaysanalysis.com/) where you can find all things Jay, including his books, blogs and podcast.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
Spread the good news!</t>
  </si>
  <si>
    <t>kNf7KOAtX9s</t>
  </si>
  <si>
    <t>2017 02 19</t>
  </si>
  <si>
    <t>https://youtu.be/7xNwOKf8ff4</t>
  </si>
  <si>
    <t>Austin Coppock   Astrology, Trump, &amp; The 2017 Assessment</t>
  </si>
  <si>
    <t>Join Greg Carlwood of The Higherside Chats podcast as he hosts returning guest, Austin Coppock, to discuss the 2017 astrological assessment and what the stars and planets say about Trump’s presidency.
As many of us already know, the tools of astrology offered critical insight held in high regard by our ancestors. But, when we look around, it is obvious to see this knowledge has been suppressed through campaigns constructed by the elite aiming to squash this otherworldly weapon and rob us of it’s power. Fortunately, it is because of the dedicated research and painstaking practice of returning guest, Austin Coppock, this artful craft has been preserved and proliferated today.
Subscribe to the plus show to hear the extended episode, including:
– the Great American Eclipse coming in August; why it’s important, what’s unique about it, and how it interacts interestingly with Trump’s natal chart -indicating the possibility of a career change.
– aspects of Greg’s birthchart and how 2017 might look for him
– 2017 as the Year of the Fire Cock, and how the Chinese Zodiac comes into play
– rooster lore
– 2018 as the game changing year and what that might mean
– the closing of both a 20 and 200 year cycle and the implications it may have on the elite and various power structures throughout the planet
– the transition from and Earth dominate era to an Air dominate era may mean
A few valuable resources from the interview:
Ray Merriman- Financial Astrologer and Market Trend Analysis: http://new.mmacycles.com/
Johnathon Pearl- Day Trader and Astrologer: http://www.sfgate.com/living/article/Financial-astrologer-charts-
stock-market-s-course-3625985.php
The Great Gordon White: http://runesoup.com/
Chris Brennan: http://www.chrisbrennanastrologer.com/
Ptolemy’s Astrology: http://ircamera.as.arizona.edu/Astr2016/text/extptolemy.htm
Patrick Watson: http://bigfatastro.com/
Want more Austin Coppock? Check out his website www.austincoppock.com where you can find all things astrology, including classes taught by him, his extensive collection of writing, or even book him for a personal reading.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
Spread the good news!</t>
  </si>
  <si>
    <t>7xNwOKf8ff4</t>
  </si>
  <si>
    <t>2017 02 01</t>
  </si>
  <si>
    <t>https://youtu.be/G5CdkhUrW7E</t>
  </si>
  <si>
    <t>Mike Clelland   Owls, Aliens, &amp; Synchronicity</t>
  </si>
  <si>
    <t>Join The Higherside Chats podcast as host, Greg Carlwood, talks owls, aliens and synchronicity with guest, Mike Clelland.
Many of us have heard the stories of weird, ranging from missing time, alien encounters, frequent visitations and even experiencing other dimensions and beings through altered states, but what we may overlook is the peculiar presence of owls during these paranormal proceedings. Adding fuel to this fire is the ever obvious use of the owl peppered throughout both the worlds of occult and conspiracy. This hidden symbol suggests not only the importance of the owl in elite esoteric symbolism, but an otherworldly essence associated with these nocturnal creatures. Let's get into it.
Subscribe to the plus show to hear the extended episode, including:
- the conspiratorial angles of Bohemian Grove, the hidden owl symbol on the dollar bill, and the owl at the center of the Pentagon- owl mythology and it's relationship with Athena- more great and strange owl related stories from Clelland's book- Chris Knowles' owl connection and his part in "The Messengers"- the Trickster elements of this phenomenon- Mike's time spent with Kevin Booth, a close friend of the famed comedian Bill Hicks, who discussed their shared UFO experience and owl symbolism related to Bill's death
- charged areas and owls; sacred spaces and crop circles
- Greg's own owl related syncs and preparing for the interview
A few valuable resources from the interview:
Owls in Mythology and Culture: http://www.owlpages.com/owls/articles.php?a=62
Dr. Kirby Surprise's book "Synchronicity: The Art of Coincidence, Choice, and Unlocking Your Mind": https://www.amazon.com/Synchronicity-Coincidence-Choice-Unlocking-Your/dp/1601631839
Rebecca Hardcastle Wright's website (Exoconsciousness): http://rebeccahardcastlewright.com/about/
Joe Lewels bio: http://ufocongress.com/joe-lewels/
Want more Mike Clelland?
 Check out his website http://hiddenexperience.blogspot.com/ or grab his book "The Messengers: Owls, Synchronicity and the UFO Abductee" from Amazon: https://www.amazon.com/Messengers-Owls-Synchronicity-UFO-Abductee/dp/0967799570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t>
  </si>
  <si>
    <t>G5CdkhUrW7E</t>
  </si>
  <si>
    <t>2017 01 18</t>
  </si>
  <si>
    <t>https://youtu.be/eu5Z1FB3IiA</t>
  </si>
  <si>
    <t>Dr. William Bengston   Intention &amp; Energy Healing  Data &amp; Results</t>
  </si>
  <si>
    <t>It's here! While the almighty elite prefer to keep us sick and unaware of the personal power of healing, we have come to understand there is a compelling curiosity at the crossroads of reality and consciousness. With so much to lose with the unleashing of this knowledge, the work of Dr. Bengston poses not only a threat to their financial prosperity, but a complete crumbling of their carefully orchestrated system of oppression. His extensive research through detailed lab experiments, first hand experience, and anecdotes has opened the doors to the potential for hands on healing aided by consciousness and perfected using rapid imaging techniques. Oh, oh. It's magic!</t>
  </si>
  <si>
    <t>eu5Z1FB3IiA</t>
  </si>
  <si>
    <t>2017 01 12</t>
  </si>
  <si>
    <t>https://youtu.be/XcUVGfMnwxs</t>
  </si>
  <si>
    <t>Crrow   Conspiracies, Space Lies, &amp; Constructs</t>
  </si>
  <si>
    <t>Folks, we have been deeply analyzing our reality for quite some time. But where is the line between truth and the carefully crafted constructs the powerful elite have cooked up? We know deceptive authorities are not to be trusted. We see how they've built a mediocrity machine were forced to spend our formative years that we call compulsory schooling. We recognize the quarantine around alternative fuels keeping us on the comeback for Rockefeller oil. Even decades later we get that natural foods and plant-based medicines have been stripped down and discarded and exchanged for proprietary chemicals that are sending us down a path of destruction. We found ourselves in a state of perpetual war and propaganda with the TV slowly turning us against each other. We've uncovered major deceptions from NASA and the projects that let us know they've got it all under control. We've reexamined the timeline of human history itself, picking out problems and wondering just how badly it's been altered - and of course we've taken our inquiry to the extreme and considered our entire earthly environment to be an illusion and a backwards lie. Well, here to help me take this trip into unexpected territory, many steps of the way has been the man we call Crrow the true OG of the lunar way footage and many strange things in the sky of our human terrarium.
He's the man who brought us the work of the deceased Russian scientists known as Hatibov, suggesting that spider beings from space took over and added to our little solar system here converting it to a cosmic factory farm complete with a UFO maintenance crew, and now he's become a podcast extraordinaire hosting his own Crrow777 radio podcast. It's been too long and it's a real treat to have him back. Everyone loves a Crrow show.
Want more Crrow? Check out YouTube channel and website.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t>
  </si>
  <si>
    <t>XcUVGfMnwxs</t>
  </si>
  <si>
    <t>2017 01 04</t>
  </si>
  <si>
    <t>https://youtu.be/DzxuMtAPyyE</t>
  </si>
  <si>
    <t>Peter Levenda   Lovecraft, The Yazidi, &amp; Middle Eastern Magic</t>
  </si>
  <si>
    <t>Join The Higherside Chat podcast as host Greg Carlwood talks Lovecraft, Crowley and Yazidi with returning guest, Peter Levenda.
We know the world is a stranger place than it might seem on the surface, with unknown depths few people dare to explore- and when the stakes for spending too much time looking behind the veil are madness and paranoia, who can blame them?
But there is a rich history of artists, musicians, writers and creative types feeling as though they are being compelled to do what they do, that they find themselves being more conduit than creator. More vessel than virtuoso. And fans of H.P. Lovecraft's work have even battled over this very point for years. Are there hidden truths or unconscious insights woven throughout the work of the father of “supernatural horror fiction?”
Today's returning guest Peter Levenda thinks so, and by the end of today's show you might be inclined to agree. Peter, of course, is the author of many books including the great Sinister Forces series discussed in his last appearance, which explores the possibility of supernatural influence in some of America's most trying times; from a deeper exploration of the Salem Witch Trials and the potential influence of ancient Indian burial ground on a young Charles Manson, to the alchemical interests of Americas founders, and that infamous seance to channel the Council of Nine in that old farmhouse in Maine. Yes, Peter Levenda has helped us understand the significance and synchronicities between places, names, dates that really make you wonder about this idea of ethereal puppet masters and how much influence they might really have. Luckily, the surgeon of synchronicity is here to discuss his latest book, his first published novel entitled "The Lovecraft Code", it branches off of the infamous “Call of Cthulhu” and uses a fictional narrative as the means of exploring what may be some profound truths.</t>
  </si>
  <si>
    <t>DzxuMtAPyyE</t>
  </si>
  <si>
    <t>2016 12 29</t>
  </si>
  <si>
    <t>https://youtu.be/t3dXGsJZPxw</t>
  </si>
  <si>
    <t>A.T.L. Carver   Meme Magic  Pepe, Trump, &amp; The Cult of Kek</t>
  </si>
  <si>
    <t>Join host Greg Carlwood of The Higherside Chats podcast as he talks meme magick, Pepe the Frog, and Trump with guest, ATL Carver.
We have spent plenty of time in past episodes exploring the potential influence of both magick and the immortal, archetypal beings it can conjure up. And although many of us can see there's something there, the line between otherworldly influence and potential coincidence often blurs too much to be sure what's what. As much as we might want to see things as black and white- it does seem increasingly obvious that we're living in a world of gray.
So when we hear a story such as The Council of Nine, and realize that in the "oh so strange year of 1947"- prominent, influential members of the upper crust were experiencing ritual contact with beings that claimed to be ancient Egyptian gods, poised to work their will through these elite liaisons- we should probably pay attention. And when someone makes the case that, in the words of today's  guest "We live in a world where a group of internet misfits meme-magicked a celebrity madman into the White House with the help of an ancient Egyptian deity", wee should definitely pay attention.
Today's guest, ATL Carver, is a thoughtful observer of mental phenomena, student of esoteric philosophy and author of the most prominent piece on today's strange subject "The Truth About Pepe the Frog &amp; The Cult of Kek", as well as his first book on the power of personal magic called "You're Imagining Things".
Want more ATL Carver? Keep up-to date with the newest Pepe news or find him on Twitter. And if you're looking to enter the realm of magick, check out his book "You're Imagining Things".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t>
  </si>
  <si>
    <t>t3dXGsJZPxw</t>
  </si>
  <si>
    <t>2016 12 21</t>
  </si>
  <si>
    <t>https://youtu.be/Wy5Wa4YF91g</t>
  </si>
  <si>
    <t>Sylvie’ Ivanowa   Mysterious Megaliths &amp; Hidden History</t>
  </si>
  <si>
    <t>Join The Higherside Chats podcast as host Greg Carlwood talks mysterious megaliths and hidden history with returning guest, Sylvie' Ivanowa.
We know the parasites of the Vatican and the Holy Roman Empire are responsible for quite a few crimes against humanity, but one of the most interesting manipulations that has been suggested is the vast alteration of the human timeline. It seems a very good case can be made that during the Reformation period of the 1500's a campaign was launched to install new royals across Europe and restructure history to justify their rule, and obscure a past that wasn't under their control.
As far fetched as it might sound, the facts remain that most of our official chronology was written by a handful of Jesuit monks and in the introductions of their own work, they fully admit to "translating, recording, and correcting" the documents they synthesized before the convenient destruction of the source material.  So do we just blindly trust these deceptive authorities or do we work to undo the damage and reexamine the human story with what little we do have?
Well, that has been the noble goal of today's returning guest, Sylvie' Ivanowa- who has been examining the world's megaliths and ancient ruins to try and reconstruct  picture of the past that gets closer to the truth and allows us to rely on what we can see with our own eyes rather than what's written in the corrupted history books.
Want more Sylvie' Ivanowa? Check out her Youtube channel NewEarth or her website cataloging megaliths worldwide. www.Megaliths.org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t>
  </si>
  <si>
    <t>Wy5Wa4YF91g</t>
  </si>
  <si>
    <t>2016 12 18</t>
  </si>
  <si>
    <t>https://youtu.be/sBLEa3DHtMI</t>
  </si>
  <si>
    <t>Sofia Smallstorm   Biological Darkness &amp; Techno-Eugentics</t>
  </si>
  <si>
    <t>Join The Higherside Chats podcast as host Greg Carlwood talks biological darkness and the eugenics agenda with returning guest, Sofia Smallstorm.
When it comes to our health, and our environment, what's natural and what's synthetic- there is so much manipulation by the cabal that controls the information, education, and the entire medical infrastructure- it's harder and harder for a person born into the modern world to separate "how it is" from "how it should be".
A lot of us know Big Pharma and the corporate overlords are lying to us, only hoping to drain us financially until our dying breath, but we struggle to track down the truths needed to feel confident with any alternative in this great "age of unknowing". Still, with autism rising to scary heights, the strange Morgellons disease receiving more and more attention, and the realization that a lot of our bodies are breaking down faster than they should be. The deck seems too intelligently stacked against us to be a mere coincidence.
Here to show us what she sees in the cards and give us her analysis of this far reaching situation is highly respected and returning guest, Sofia Smallstorm. As a meticulous researcher and exceptional speaker who has covered quite a few alternative subjects, from false flags and fluoride to geo-engineering and synthetic biology, Smallstorm is a great guest to guide us through facing the biological minefield ahead of us.
Want more Sofia Smallstorm? Check out her website where you can find her blog and podcast, or go to her store for her latest products available for purchase.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t>
  </si>
  <si>
    <t>sBLEa3DHtMI</t>
  </si>
  <si>
    <t>2016 12 04</t>
  </si>
  <si>
    <t>https://youtu.be/Bwt90yRZE24</t>
  </si>
  <si>
    <t>Chris Knowles   The Trump Coup &amp; Lucifer’s Tech</t>
  </si>
  <si>
    <t>Join host Greg Carlwood of The Higherside Chats podcast as he talks Lucifer's Tech and Trump coup with returning guest, Chris Knowles.
We've all heard the Arthur C. Clark quote that "any sufficiently advanced technology is indistinguishable from magic", but maybe they're linked by more than just appearance. It seems that most people who study the smattering of crumbs the deep state has dropped over the past few decades will find a few curious connections between: occult practices and technological advances, strange phenomenon and secret experiments, and let's not forget the curious resurrection of ancient Babylonian names from companies on the bleeding edge of things we'll probably never see.
It's true that odd pieces that seem unrelated, often times come together when you dig deep enough to find the ties that bind. 
Although, what can be overwhelming and often glossed over, is the vast amount of knowledge a person need to put these odd pieces in the proper context. What good is a NASA investigator who knows nothing about ancient Egyptian mythology? How valuable is a Ufologist who's never studied the occult? And can a person really decode Hollywood symbolism accurately without opening up a book on Kabalah?
The point is that true "conspiracy" research is a vast and inner-disciplinary undertaking that few people are willing to follow through to it's deepest depths; but Chris Knowles is one of the respectable few who is. He's back and the saddle with an epic 2.5+ hour podcast,Chris is an author of several great books including "Our Gods Wear Spandex: The Secret History of Comic Book Heroes" and "The Secret History of Rock 'n' Roll: The Mysterious Roots of Modern Music". He's been decoding the esoteric themes of pop culture and para-politics for years culminating in the catalog of work is on his blog, The Secret Sun.
Want more Chris Knowles? Check our his blog The Secret Sun or his books.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t>
  </si>
  <si>
    <t>Bwt90yRZE24</t>
  </si>
  <si>
    <t>https://youtu.be/-CGRgHI4guY</t>
  </si>
  <si>
    <t>Daniel Pinchbeck   Trump, Initiation, &amp; The Ecological Crisis</t>
  </si>
  <si>
    <t>Want more Daniel Pinchbeck? Check out his website and new book "How Soon Is Now". You can also find him on Twitter, Instagram, and Facebook.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t>
  </si>
  <si>
    <t>-CGRgHI4guY</t>
  </si>
  <si>
    <t>2016 12 01</t>
  </si>
  <si>
    <t>https://youtu.be/7c6otsQcdkc</t>
  </si>
  <si>
    <t>John McMurtry   The Cancer Stage Of Capitalism</t>
  </si>
  <si>
    <t>Join The Higherside Chats podcast as host, Greg Carlwood, discusses "The Cancer of Capitalism", with philosophy professor and author, John McMurtry.
We have watched the disease that is Private Fractional Reserve banking and the "profit or bust" mindset slowly erode and infect nearly every aspect of life- from the exhausted environment, to the march of the military industrial complex, to the lives spent in unfulfilling jobs just to pay off the debt that got them there. Our societal and personal motivations are so warped by this green monopoly money that people regularly debate what behaviors truly reflect human nature and what can be credited to the crack-like addiction we have to this cycle of greed, debt, and consumerism.
While it is a lot to unpack, and may of us recognize this destructive and sociopathic system cannot continue, we need the communal equivalent of a full medical evaluation, diagnosis, and treatment plan, before much can be done.
Today's guest, John McMurtry has authored several books including, "The Cancer Stage of Capitalism", is a retired professor of Philosophy, expert in Value-theory, physician of finance and doctor of the debt based system of rule.
2:12 To kick things off, John begins by expanding on the metaphor of cancer he often uses to diagnosis the current conditions of our economy and society. As he explains, Fractional Reserve banking is likely the original disorder and very much a key part of the cancer system. According to McMurtry, the cancer system is the disease, and the disease is: transnational money sequences, which have escalated to superseding all life needs.
12:01 With transnational money sequences acting as a cancer to society, and their ability to metastasize being aided through Fractional Reserve banking and trade treaties, Donald Trump's ability to capture the attention of disenfranchised victim's of this cancer is due in large part to the mainstream media's blackout of this topic. A dispossessed society, feeling unheard has witnessed the corporate media's refusal to acknowledge their fight against a cancer system that will ultimately, by it's very nature kill them. Along with a defeated society, another tentacle on this cancerous octopus is the military industrial complex. Acting as a means to commit eco-genocide, this faction of the cancer equation, spearheaded by among others the hawkish Hillary Clinton, has been a constant blemish bankrupting society and negating all life needs, as cancer does.
20:01 John elaborates on the dichotomy that "The most suppressed issues of our epoch is the war between life capital on one hand and money capital on the other." After covering how the money system operates, what it's achieved and how it's come to form as this cancer stage, McMurtry explains there is a deeper question to be examined. The concept of rationality itself, or self-maximizing choice and preference, comes into play in these philosophies and is the foundation for understanding the the complex web of life and money capital.
26:42 In John's book, he refers to economics as a pseudo-science and has a section with the heading: Methodological Censorship in the Academy. Listen as Greg and John discuss they ways the school system has been set up to influence our thoughts on economics and how the teachings are skewed to hide a lot of critical points of McMurtry's work. He also describes the deeply entrenched systems in place throughout our government to allow this corporate corruption and cancer to continue to metastasize throughout our society using treaties and transnational money sequencing.
38:47 While many of us can see the things that need  in order to preserve life capital above all else, but the real question is how do we get there? As a philosopher, McMurtry is able to see the things that ultimately decide what's happening with our principles. As John explains, his work is based on understanding the regulating principles, or in scientific terms the laws, the governing aspects of society and the economy such as the life and money sequencing values.</t>
  </si>
  <si>
    <t>7c6otsQcdkc</t>
  </si>
  <si>
    <t>2016 11 15</t>
  </si>
  <si>
    <t>https://youtu.be/A2pQA4jdpfo</t>
  </si>
  <si>
    <t>Anthony Peake   Consciousness, Altered States, &amp; The Pleroma</t>
  </si>
  <si>
    <t>Join host, Greg Carlwood, of The Higherside Chats podcast as he talks consciousness, altered states, and the Pleroma with returning guest, Anthony Peake.
While we love talking about the various brands of high strangeness out there, a major unifying component to these mysterious encounters with aspects of the other side is: us. This is because all of these experiences come through the lens of the human perception. And of course, the mainstream often uses that fact as an excuse to dismiss these strange occurrences entirely, which is wrong, but it's still a fact that shouldn't be ignored. What role does human consciousness play in these situations, or any situation for that matter?
Back in the THC saddle after four long years, today's guest Anthony Peake is one of the kings of consciousness research. He's written several books along the way, but most recently his decade plus study of reality, the mind, and altered states have all come together in his latest masterpiece, "Opening the Doors of Perception: The Key to Cosmic Awareness".
Want more Anthony Peake? Check out his website and titles such as "The Daemon: A Guide to Your Extraordinary Self" or "The Out of Body Experience: The History and Science of Astral Travel".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t>
  </si>
  <si>
    <t>A2pQA4jdpfo</t>
  </si>
  <si>
    <t>2016 11 09</t>
  </si>
  <si>
    <t>https://youtu.be/kLDD7uHXphk</t>
  </si>
  <si>
    <t>Joseph Farrell   Common Core &amp; The Cabal</t>
  </si>
  <si>
    <t>Join The Higherside Chats podcast as host Greg Carlwood talks the education conspiracy of common core and 9/11 with returning guest, Joseph Farrell.
The Earth has a rich history of control by vast interlocking networks of think tanks, multinational corporations, secret societies, esoteric orders, and hidden financiers all aimed at crafting society to their will and molding modern man as they see fit. And while the "conspiratorial baton" may have changed hands many times throughout history, guest Joseph Farrell has been tracking this over the course of several years and rejoins THC to help us better understand the world stage today.
Want more Joseph Farrell? Check out his website where you can find his books, or become a member for access to exclusive videos and webinars.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t>
  </si>
  <si>
    <t>kLDD7uHXphk</t>
  </si>
  <si>
    <t>2016 11 01</t>
  </si>
  <si>
    <t>https://youtu.be/TMynzUHKayI</t>
  </si>
  <si>
    <t>David Mathisen   West Point Entities &amp; Star Myths</t>
  </si>
  <si>
    <t>Join The Higherside Chats podcast as host Greg Carlwood talks West Point paranormal and star myths with returning guest, David Mathisen.
When we examine the small sliver of the human story we call "recorded history"' and squint to make out what little we can past that, it is impossible to deny that cultures on every continent had a serious infatuation with the stars. And despite the many unknowns- the mountain of mythological stories and mysterious structures that are built upon the patterns and movements of little flickering dots of light in the night sky, prove just how serious this ancient astrological alignment obsession was to our ancestors.
From Serpent Mound in Adam's County, Ohio to the great Giza Plateau; from Chinese mythology to the so-called "Holy Bible", there is nearly nothing left that doesn't tie into this persistent preoccupation with the heavens. It's safe to say this shouldn't be ignored and today we are going to do all we can to wrap our heads around the reasons for this celestial emphasis in everything.
After spending over two decades as a man of faith being taught by his religious authorities to take the Bible as the isolated and literal truth of the ancient world, David Mathisen has come to discover the deep star based symbolism contained within, and the Bible's real place among a plethora of similar ancient stories and symbolic myths that had been hidden from him all those years by a system set on control rather than spiritual enlightenment. 
So with a vengeance and the fiery passion of a billion suns, David has quickly become one of the most profound proponents of turning back this tide with works such as "The Undying Stars: The Truth That Unites the World's Ancient Wisdom and Conspiracy to Keep It From You", and his 3 volume set "Star Myths of the World and How to Interpret Them".</t>
  </si>
  <si>
    <t>TMynzUHKayI</t>
  </si>
  <si>
    <t>2016 10 29</t>
  </si>
  <si>
    <t>https://youtu.be/YtcKxBh_b6w</t>
  </si>
  <si>
    <t>Austin Coppock   Astrology &amp; The Elite</t>
  </si>
  <si>
    <t>Join Greg Carlwood of The Higherside Chats podcast as he talk astrology and the elite with powerhouse guest, Austin Coppock.
Most people who have gone deeper than their weekly horoscope have probably realized the eerie accuracy of a quality astrological reading. Even if you haven’t done much personal investigation, a look through history will show that from the Egyptians to Nazi Germany, powerful leaders and monarchs have often kept their chief astrologers nearby and held their advice in high regard. 
Chalk it up to superstition if you so choose, but one can’t ignore the actions and belief systems of the elite. It’s certainly no coincidence we’ve been told to pay no never-mind as they discretely pour their energy into this aspect of reality. Even if the mechanisms behind astrology are still unclear, it seems the gears of the great cosmos operate like a grandfather clock of probability.
 Luckily, today’s guest is here to help us shed some light on this topic and help us better understand the applications of astrology. As a popular writer, teacher, “reader of the stars”, and recommendation of The Higherside’s favorite wizard Gordon White, Austin Coppock has cemented his superior status among the astrological community with 20 years of knowledge.
Want more Austin Coppock? Check our his website where you can find all his work including his book “36 Faces”, or find him on Facebook.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t>
  </si>
  <si>
    <t>YtcKxBh_b6w</t>
  </si>
  <si>
    <t>2016 10 24</t>
  </si>
  <si>
    <t>https://youtu.be/gYYA_wC8eYY</t>
  </si>
  <si>
    <t>Josh Reeves   Scientology &amp; The Hollywood Machine</t>
  </si>
  <si>
    <t>Join The Higherside Chats podcast as host Greg Carlwood talks Texas' Rock Wall, Scientology and the Hollywood machine with guest, Josh Reeves.
We know the world is largely run by unseen hands- in a vast web of international corporations, banking oligarchs, secret societies, think tanks, bloodlines, religions, disinformation agents, and alphabet agencies- and it's not an easy task to deconstruct. As soon as we examine the power and influence of one far reaching network, we're exposed to another with dominion over a different sector of societal control and the pattern repeats until our dying day. Yes there are many hands in the cookie jar and today we're going to look at some threads on this spider's web that haven't been brought to light as much as others. Today's guest is a great documentary maker and all around master of multimedia and he's put together some really great films that avoid rehashing the same old conspiracy 101 bullet-points that cover well sourced information that's hard to find any where else.
Want more Josh Reeves? Check out his website The Global Reality where you can find his works "Spellcasters", "Secret Right Volumes 1 &amp; 2", and "Lost Secrets of Ancient America".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t>
  </si>
  <si>
    <t>gYYA_wC8eYY</t>
  </si>
  <si>
    <t>2016 10 19</t>
  </si>
  <si>
    <t>https://youtu.be/7Ghq4KPC4K0</t>
  </si>
  <si>
    <t>Laird Scranton   The Dogon Mystery, Culture Seeders, &amp; Velikovsky</t>
  </si>
  <si>
    <t>Join Greg Carlwood of The Higherside Chats as he talks about the advanced knowledge of the Dogon Tribe of Africa, the work of Immanuel Velikovsky, and comparative cosmology with guest, Laird Scranton.
We've seen enough from mainstream academia to know their interest lies not in the pursuit of knowledge wherever it leads, but rather in the preservation of pre-approved paradigms with a variety of so-called experts in place to thoroughly shut down any wild theories, healthy speculation, or god forbid actual evidence that suggests these narrow views must be widened. Whether we're discussing the advanced cosmology of an African tribe that rivals modern science, or complex mythologies from the past about our solar system that defy everything NASA says it knows, we find, through the grace of alternative researchers, that the official answers are deeply and purposefully flawed.
Want more Laird Scranton? Check out his website, his publisher Inner Traditions, and books such as "Point of Origin", "Sacred Symbols of the Dogon", or "The Cosmological Origins of Myth and Symbol". You can also find Laird on Facebook.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t>
  </si>
  <si>
    <t>7Ghq4KPC4K0</t>
  </si>
  <si>
    <t>2016 10 11</t>
  </si>
  <si>
    <t>https://youtu.be/UIPXKEAsCcE</t>
  </si>
  <si>
    <t>Peter Robbins   Wilhelm Reich, Orgone Energy, &amp; UFOs</t>
  </si>
  <si>
    <t>Join The Higherside Chats podcast as Greg Carlwood hosts Peter Robbins to discuss the life and work of Wilhelm Reich.
Known for his brilliant mind, Reich's work wondered into areas such as unknown energies, weather modification, and UFOs, ultimately devolving into a fascinating tale of establishment attacks, character assassination, historical marginalization and an unfortunate untimely death.</t>
  </si>
  <si>
    <t>UIPXKEAsCcE</t>
  </si>
  <si>
    <t>2016 10 03</t>
  </si>
  <si>
    <t>https://youtu.be/UMPi13f5Cyg</t>
  </si>
  <si>
    <t>Brian Tuohy   Sports Conspiracies &amp; Game-fixing</t>
  </si>
  <si>
    <t>Join Greg Carlwood of The Higherside Chats as he talks gambling, game-fixing and sports conspiracy with guest, Brian Tuohy aka "The King of Sports Conspiracies"
Brian joins us to help shatter some of the illusions of the sanctimonious sports industry with the information he's presented in several books he's written about corruption, set ups, game-fixing, illegal gambling, wealth extraction and conspiracy theories in sports.</t>
  </si>
  <si>
    <t>UMPi13f5Cyg</t>
  </si>
  <si>
    <t>2016 09 29</t>
  </si>
  <si>
    <t>https://youtu.be/nPo4kBnOwZI</t>
  </si>
  <si>
    <t>Walter Bosley   Breakaway Civilizations &amp; The Sonora Aero Club</t>
  </si>
  <si>
    <t>Join the Higherside Chats podcast as Greg Carlwood hosts returning guest, Walter Bosley.
Bosley has upped the ante with his research into a group of Hermetic Prussian Nationalist called NYMZA, artist Charles Dellschau, and a secret society of exotic craft makers in California called the Sonora Aero Club. It's a deep and rich Pandora's box of conspiracy goodness that connects some dots and fills in many gaps- taking the popular idea of a 20th century breakaway civilization and extending the timeline back to it's 19th century beginnings and beyond.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t>
  </si>
  <si>
    <t>nPo4kBnOwZI</t>
  </si>
  <si>
    <t>2016 09 24</t>
  </si>
  <si>
    <t>https://youtu.be/PsLCidtbKq4</t>
  </si>
  <si>
    <t>Scott Santens   Universal Basic Income</t>
  </si>
  <si>
    <t>Join Greg Carlwood of The Higherside Chats podcast a he talks Universal Basic Income with his guest, Scott Santens. An important piece to the conspiracy puzzle is finding solutions to problems long identified. Instead of grandiose ideas of a technocratic utopia and pipe dream paradigms of exotic technologies firmly locked behind the gates of possibility for decades, moderator of the Basic Income community of Reddit, Scott Santens walks us through real, practical solutions we can fight for now. Greg and Scott walk through viable options for providing maximum optionality, circumventing the debt based system of rule and breaking the chains of economic slavery using something within our grasp.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t>
  </si>
  <si>
    <t>PsLCidtbKq4</t>
  </si>
  <si>
    <t>2016 09 14</t>
  </si>
  <si>
    <t>https://youtu.be/NwIBWtVnNLQ</t>
  </si>
  <si>
    <t>Gordon White   Alien Ghosts, Animism, &amp; Chaos Magic</t>
  </si>
  <si>
    <t>Join The Higherside Chats podcast as Greg Carlwood hosts returning guest Gordon White. As we know by now, the once widespread and celebrated activities of ritual dances, powerful enchantments, communal entheogenic exploration, peering through multi-dimensional window areas, imagination cultivation by the flickering glow of the campfire's edge, and a whole grab bag of shamanic activities have largely faded to the brink obscurity. 
As a learned Wizard, curator of Runesoup.com and author of three books, including Star.Ships, Chaos Protocols, and his most recent book Pieces of Eight: Chaos Magic Essays and Enchantments, it's clear, now more than ever a resurgence of the magical perspective from Gordon White is needed. Back in the THC saddle for a sixth time and ready to ride the wave once again as he runs away with the title of "returning champion" Gordon joins Greg for another go round on the magical carousel.
Want more Gordon White? Check out his website here. Looking for a guide to your magical worldview? Check out his books Star.Ships, Chaos Protocols, Pieces of Eight: Chaos Magic Essays and Enchantments or sign up for Gordon's e-newsletter "The All Red Line".
If you want to stay connected to The Higherside Chats, like us on Facebook, follow us on Twitter, check out our YouTube channel, find us on Reddit, or review us on iTunes. Thanks for support, and until next time.</t>
  </si>
  <si>
    <t>NwIBWtVnNLQ</t>
  </si>
  <si>
    <t>2016 09 07</t>
  </si>
  <si>
    <t>https://youtu.be/DfkUH6rHyI8</t>
  </si>
  <si>
    <t>Mary Joyce   Secret Military Bases, Little People &amp; UFOs</t>
  </si>
  <si>
    <t>Join Greg Carlwood of The Higherside Chats podcast as he hosts Mary Joyce. A long time journalist and author who has written several books including, "Cherokee Little People Were Real" and"Underground Military Bases Hidden in the North Carolina Mountains", Mary is also editor of the website Skyships Over Cashiers, which among other things, details the latest UFO sightings in the area.
Many of us who have waded deep into the weird forest have inevitably come across stories of aliens, UFOs, and secret military bases in the southwestern United States. Whether it be crashed saucers in Roswell, secret underground other worldly battles at Dulce, or a doomsday safe haven for the elite underneath the Denver airport, the western frontier is ripe with weirdness. Digging into the archives of early America, there is plenty of evidence giants once walked these lands, government disclosure of aliens, the most recent UFO sightings and confirmation found throughout dozens and dozens of newspaper reports and Native American legends that state the same.</t>
  </si>
  <si>
    <t>DfkUH6rHyI8</t>
  </si>
  <si>
    <t>2016 08 25</t>
  </si>
  <si>
    <t>https://youtu.be/0Q5rBLp39Uw</t>
  </si>
  <si>
    <t>Leo Zagami   Exposing The Illuminati &amp; The New World Order</t>
  </si>
  <si>
    <t>Join The Higherside Chats podcast as Greg Carlwood hosts Illuminati defector, Leo Zagami. As a former 33rd degree Freemason, ranking member of the p2 lodge and born from a lineage of aristocratic Illuminati blood, Leo has acute knowledge of the powerful network consisting nefarious elite and and exactly what their future plans entail. 
After years of grooming by the powers that be, in 2006 Leo dissolved many of his alliances and started exposing their members and agendas. Author of works such as Confessions of an Illuminati Vol. 2: The Time of Revelation and Tribulation Leading Up to 2020, Leo offers an authentic insights into what we can expect in years to come.
2:10 Greg and Leo start by breaking down his story for newcomers by defining the Illuminati and elaborating on his history with them. Listen as Leo describes how the Illuminati is a fragmented group of secret societies that recently unified their intentions to work together for the dawn of a new era.
6:00 Listen as Leo explains the barriers and challenges he's had to overcome in order to bring this information to the public. Listen as Leo outlines his works and details his aristocratic family lineage.
15:42 Listen as Leo details the Masonic roots of the Rastafarian movement, dating back to the Ancient Mystic Order of Ethopia.
16:50 Leo elaborates on another theme found in his book, the rise of freemasonry throughout China, or what he calls the rise of the dragon.
20:00 Listen as Greg and Leo discuss the ethnicity of the power pyramid. As Leo states, when you come from these bloodlines and view it in your daily life it becomes very obvious. And for a person in his position, gatherings with these people can become quite controversial. Leo goes onto describe a manifesto written by a new movement of Rosicrucians that emerged in the early 2000s and their core belief in the resurrection of Christ and that true Christianity it not merely a question of but racial karma.
26:00 Leo discusses a past interview with Project Camelot in which he mentions both Zecharia Sitchin and Balducci. He brings us up-to-date on where his most recent level of research into this topic has led him.
28:30 Join Greg and Leo as the detail for listeners that the Vatican is hiding what they're doing in Mount Graham and how the New World Order is hiding the alien agenda because of their involvement in it.
34:42 Listen as Leo details how the worldwide conspiracy is happening now with the US elections. As we all the the Clinton family in conjunction with friends such as George Soros, have created an unstoppable machine with far reaching tentacles.
38:50 Greg and Leo dive into the meat on the bones by discussing the elite's use of occult magic. Leo walks us through the specifics of the relationship between the elites and entities they use as well as tips for psychic defense.
44:42 Join Greg and Leo and they detail the sighting of the Holy Mary of Medjugorje.
With bizarre circumstances circulating around these visions, the Pope has dismissed any notion of it's legitimacy, and several mysterious disappearances, including a priest have started happening.
47:00 The United Nations building in New York curiously has a room for mediation  which Leo contends is where the New World Order occult direct their egregore as  part of a project for the New World Order. Satanism and theosophy are deeply entrenched beliefs of many elites in the UN and Illuminati.
56:00 Listen as Greg and Leo elaborate on the future calamities humanity faces. As Leo states the dice has been cast with plans set into motion we must prepare to endure these tumultuous years leading up to 2020. With an assortment of catastrophes on the menu, Greg and Leo chew on what the elite plans to serve.
Want more Leo Zagami? Check out his books Confessions on an Illuminati Vol. 1&amp;2 on Amazon, as well as his work Pope Francis: The Last Pope? Money, Masons and Occultism in the Ddecline of the Catholic Church.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support, and until next time.</t>
  </si>
  <si>
    <t>0Q5rBLp39Uw</t>
  </si>
  <si>
    <t>2016 08 20</t>
  </si>
  <si>
    <t>https://youtu.be/1kDNQEfQSqU</t>
  </si>
  <si>
    <t>Mark Devlin   Music's Military Intelligence Roots &amp; Elite Bloodlines of Entertainment</t>
  </si>
  <si>
    <t>Join Greg Carlwood of The Higherside Chats podcast as he welcomes back Mark Devlin, author of the massive all encompassing bible on the crossroads of conspiracy and pop culture, his excellent work, Musical Truth. With several unexplored rabbitholes in this realm left over from his first appearance, Mark returns to pick up where he left off.
It's no secret that most major industries that play a role in society serve some purpose for the string pullers:
1:50 Last time Greg and Mark talked about how the music industry is used for control of both the artists and the audience. Listen as Mark expands on the origins of this manipulation and who the characters are behind it and whether the music industry is as organic as presented, or if it is a military intelligence think-tank operation from the ground up. Listen as Mark describes how powerful influencers such as theTavistock Institute, Cambridge University, and Harvard, just to name a few, seem to have a stranglehold on all elements of culture and employ the weapons of culture creation. Mark also helps to clarify the role of the lifetime actor by chronicling examples such as Barack Obama, Bono, Bob Geldof.
8:15 Segueing from the false savior motif to continue with the theory of lifetime actors, Greg and Mark press deeper into the bloodlines of the entertainment elite, from Brad Pitt's relation to Barack Obama, all the way to Madonna, Britney Spears and Hillary Clinton. Listen as Mark explains the arrangements and marriages made between these prominent lifetime actors and how they are used to further the elite's agenda.
13:30 By following the genealogy of some of these elite lifetime actors, we begin to see that many have ties to the Jewish heritage. Mark details what are known as crypto-Jews, or those whose public personas have disguised their Jewish heritage by anglicizing their names such as the infamous Bob Marley.
16:15 Disney may not really be the happiest place on Earth. Listen as Greg and Mark examine the deeply Satanic roots of Disney' s nefarious machine. Armed with examples such as Britney Spears and Miley Cyrus, Mark walks us through the typical tactics used by Disney like disarming parents and eventually evolving into something much more sinister. Another interesting example involving this clear switch in personas can be seen in the Beatles in 1966 when a poignant transformation begins. Listen as Mark widens our understanding of the Beatles' impact by explaining their crucial role in social engineering during the turbulent times of the sixties.
26:00 Listen as Mark explains how many cultural icons of the hallucinogenic and psychedelic movement of the sixties such as Terence McKenna and Dr. Timothy Leary, were also controlled assets of the state with links to military intelligence, specifically the CIA. Tied into the world of military intelligence is the dark occult, Satanism and Luciferianism rituals and the secrets they keep about the nature of reality, how to manipulate energy and how the human psyche works.
30:42 Greg and Mark revisit the work of Dave McGowan and examine Jim Morrison's father's military ties to the Gulf of Tonkin incident. They also discuss the British musician Cliff Richard, his association to the Kray twins, his father's employment for Thorn EMI, and their involvement in military defense research.
Want more Mark Devlin? Check out his book Musical Truth on Amazon in hardcover, paperback and Kindle. You can also email Mark at Mark@MarkDevlin.co.uk and arrange for the purchase of an autographed copy. You can see his upcoming talk here, or listen to his conscious music podcast. Sounds of Freedom.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support, and until next time.</t>
  </si>
  <si>
    <t>1kDNQEfQSqU</t>
  </si>
  <si>
    <t>2016 08 17</t>
  </si>
  <si>
    <t>https://youtu.be/RjWFkpuNJ2A</t>
  </si>
  <si>
    <t>Cara St. Louis  Missing Time, New Chronology, &amp; The Fae</t>
  </si>
  <si>
    <t>In the latest episode of The Higherside Chats, Greg Carlwood hosts returning guest Cara St. Louis. On her previous appearance, she outlined the details of the new chronology, the missing time phenomenon, the mind weapon we call the Prussian Education System and the dumbing down it facilitates.
As Cara looked deeper into the narrative of history, missing time and those who question it, she found more than enough meat on those bones and set out on her new venture: a series of episodic titles she calls The Workbook. Join them as they go for the conspiratorial one-two punch of the highest order as we explore Missing time and the New Chronology.
4:00 Greg and Cara begin by giving some context on the New Chronology. Cara details her path of initiation starting with the work of Sylvie' Ivanowa and leading to Russian astronomer and mathematician,Anatoly Fomenko. Cara explains that the timeline used by today's elite, contributes to the justification of things such as wars and the rising of certain dynastic families. Using astronomical events, such as the cycles of the moon, movements of the planets and eclipses, we are able to see the manipulation of humankind's understanding of history.
11:30 Knowing our current timeline may be completely inaccurate, Greg and Cara discuss the ways in  which establishments such as the Catholic church were capable of altering the dates of history to fit their desired paradigm. Cara contends Jesuits scholars Scaliger and his contemporary Dionysius Petavias, with the help of Benedictine monks, at the will of the Vatican, and against all history fiction or science rewrote chronology to pre-date the existence of Christianity. Further illustrating her point, Cara also explains that all astronomical evidence dates Jesus' period of existence to Medieval times, which gravely affects our current chronology.
15:00 Digging deeper into the Jesuit's brutal involvement in the Prussian education system, Cara briefly lays out the bullet points and a few keys players from along the way, including Pope Pius X.
24:42 Greg and Cara continue to put a point on the finer details of the key figures involved in altering the timeline. One such contributing character was none other than esteemed mathematician, astronomer and physicist, Isaac Newton.
28:00 Cara makes the case against the flat earth theory by contending that it discredits traditional astronomy.
29:45 Greg and Cara examine the work of Ivanowa involving the decedents of Atlantis whom she refers to as "the Survivors". Known as the keepers of the peace, the Survivors imparted knowledge to the indigenous people who in turn used their culture of oral storytelling to spread this knowledge for generations. Cara details the what she believes to be a critical moment in the lost history, the Battle of Moytura, a literal fairy tale taking place in Ireland.
38:00 Cara continues to detail her path of research for listeners. As a self-identified Faye, Cara believes the Faye exist in a different way. Cara outlines her theory, stating the Faye have been and may still be an extra-terrestrial race, as well as existing intra–dimensionally.
Listen as Cara and Greg discuss the tumultuous relationship between the Faye and Drakos.
46:00 The scope of the human mind is endless. With the recent calls to creative types from CERN, Cara elaborates on the theory they may be attempting to harness the imagination to control and disrupt the morphogenetic field.
51:00 Listen as Cara describes the current landscape of terror, anxiety and fear being used to manipulate, weaken and control the population.
58:40 Greg and Cara continue to trace missing time conspiracy and this alternative history through the rule of Nero in Rome. With disparities in the timeline becoming more evident as we narrow in on details of history, Cara explains the fallacies in our current understanding of history.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support, and until next time.</t>
  </si>
  <si>
    <t>RjWFkpuNJ2A</t>
  </si>
  <si>
    <t>2016 08 12</t>
  </si>
  <si>
    <t>https://youtu.be/XMKSQBmuROY</t>
  </si>
  <si>
    <t>Mike Sententia   Direct Magick, Entity Contact, Energy Healing</t>
  </si>
  <si>
    <t>We’ve seen the pattern of powerful people belonging to various groups that utilize magick &amp; the magical arts, and THC has covered some of these magical practices as an attempt to even the scales, expand our knowledge base and add these esoteric tools to our own repertoire.
With the help of today’s guest, Mike Sententia, we are able approach this topic with ease as he breaks down the barriers and helps create accessibility for the common folk. So throw off the silly robes and get ready as they step outside the traditional rituals and explore the underlying phenomenon hidden deep in the belly of the beast as we get into what Mike calls "Direct Magick."
Follow up with Mike on his website: http://www.magickofthought.com/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support, and until next time.</t>
  </si>
  <si>
    <t>XMKSQBmuROY</t>
  </si>
  <si>
    <t>2016 08 09</t>
  </si>
  <si>
    <t>https://youtu.be/ouiULYRuVM8</t>
  </si>
  <si>
    <t>Rick Osmon   Hollow Earth, Growing Earth, &amp; Subterranean Worlds</t>
  </si>
  <si>
    <t>In the latest episode, Greg Carlwood welcomes Hollow Earth Enthusiast, Rick Osmon. Rick has studied Lazer and Electro-Optics Technology, worked for the US Navy and as a defense contractor, authored “Graves of the Golden Bear”, is a regular columnist for “Ancient American”,  and above all- Rick is a researcher of the strange and unusual, alternative history, archaeology, cryptozology and more.
 If knowledge is power, we're all leveling up today.
Want more Rick Osmon? Check out his work here. Find Rick on Youtube and Facebook. You can also find Rick’s writings in  “Ancient American” where you can purchase tickets to hear him live at his upcoming conference.
Want to hear more THC? Become a plus member and gain access to the additional hour as well as the THC forums!
www.thehighersidechatsplus.com
 If you want to stay connected to The Higherside Chats, like us on Facebook, follow us on Twitter, check out our YouTube channel, find us on Reddit, or review us on iTunes. Thanks for support, and until next time.</t>
  </si>
  <si>
    <t>ouiULYRuVM8</t>
  </si>
  <si>
    <t>2016 08 01</t>
  </si>
  <si>
    <t>https://youtu.be/cJXW_FTt0Oo</t>
  </si>
  <si>
    <t>Shamangineer   Ether Theory, Ancient Alchemy, &amp; Ormus</t>
  </si>
  <si>
    <t>From the Ether Theory, Ancient Alchemy, and the existence of Ormus, Shamangineer knows first hand that we are being held back in more ways than one. With experience working for over a decade in a variety of industries from robotics, manufacturing equipment, chemical systems, and alternative energy.
The shadowy elite dedicated many pages in their playbook to suppressing information on Ether, technology, alchemy, ormus and scientific advancements that could improve the lives of people and offer a better perception of our reality.
To help us piece the puzzle back together independent researcher, Shamangineer, is ready to come out of the shadows and onto the main stage in his first real interview. Join The Higherside Chats this week as Greg Carlwood hosts, Shamangineer.
Those of us who are paying attention have recognized the scientific quarantine and seen many indications of the big suppression along the way including, but not limited to the work of Nikola Tesla, denial of electrogravitic crafts, lost legends of ancient alchemy, the lies of NASA, whispers of a breakaway civilization, and the free energy cancer cure technologies we’ve heard exist but have been thoroughly kibosh-ed  “for our own good”.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t>
  </si>
  <si>
    <t>cJXW_FTt0Oo</t>
  </si>
  <si>
    <t>2016 07 23</t>
  </si>
  <si>
    <t>https://youtu.be/kLH_kAPE94g</t>
  </si>
  <si>
    <t>Jim Chesnar   The Bock Saga, Hell &amp; Earths Origins</t>
  </si>
  <si>
    <t>Join The Higherside Chats as The Carlwood welcomes, Jim Chesnar, to discuss the Bock Saga, its deep relations to hell and the origins of the Earth. 
Enjoy the authentic ambiance as Jim, his rooster, and Greg dive into the deep end of the weird pool and do their best to wade through the dense body of esoteric knowledge passed down through the lineage of the family of Bock. Brace yourself.
1:10 Passed down meticulously by methodical oral tradition, through one prominent family, the Bock Saga, contains an elaborate mythology that describes how our reality was formed, where we came from, as well as a history radically different than what we hear in the mainstream. It also contains a detailed description of the origins of the Finnish, Swedish and English languages along with etymology describing the development of letters, sounds, words, and language that is far different than our understanding.
4:03 As the nefarious puppet masters of the power pyramid work hard to erase the pieces of human history passed down through various secret societies, esoteric orders and the oral traditions of enlightened people, here at THC we understand they’ve rewritten history to suit their needs and stripped out any useful knowledge. It is thanks to those like, Jim Chesnar, an Elder Leader of The Order of the Gnostics, who have taken up the task of sharing this sacred occult knowledge, we are able to peer behind the curtain. A friend of Ior Bock, the last remaining member of the Bock lineage, Jim has studied the saga inside and out since 1984.
5:50 Listen as they painstakingly discuss the dense origins of the Bock Saga. Every good journey must have a beginning, and the Bock Saga is no different. The saga begins with the assertion that the Bock lineage is the oldest family on earth, and their oral history is one that starts from the beginning of humanity and creation, rather than backtracking from our current time. This mythology is a history, based on one root alphabet that is 29 sounds with each sound having both a mark and meaning. The saga tells a story based on the Sun, Moon and planets told by a sound people using a true logic that we now call astrology. Listen as Jim details the history and layout of our universe through etymology and connects the saga, it’s root alphabet, and it’s meanings that are now hidden in the plain sight of our everyday language.
Want more Jim Chesnar? Check out his work here or watch his series Bock Saga 8 Powers pt.1, Bock Saga 8 Powers pt. 2, or Bock Saga 8 Powers pt.3 on Youtube where you can also catch his movie Welcome to Hell.
Want to hear more THC? Become a plus member and gain access to the additional hour as well as the THC forums! If you want to stay connected to The Higherside Chats, like us on Facebook, follow us on Twitter, check out our YouTube channel, find us on Reddit, or review us on iTunes. Thanks for the support, and until next time.</t>
  </si>
  <si>
    <t>kLH_kAPE94g</t>
  </si>
  <si>
    <t>2016 07 15</t>
  </si>
  <si>
    <t>https://youtu.be/063hCpwqXno</t>
  </si>
  <si>
    <t>Harry Hubbard   Ancient Map Mysteries, Phantom Islands, Giants, Atlantis &amp; The Hollow Earth</t>
  </si>
  <si>
    <t>As with most of our guests, Harry Hubbard, asserts that today’s history books leave out large swaths of information. Since childhood, Harry has been interested in acutely observing historical documents, artifacts and books, and he has a few theories based on the information he has gleaned.
Today’s podcast is teeming with anecdotes and facts that Harry has acquired over the years and some that he experienced firsthand. From the theory of a hollow earth, to evidence of giants, to what really happened to Alexander the Great, Harry brings us through his fascinating freight trains of thought as he tells us the deep stuff about various parts of history that you were never taught in school.
Some of the topics that you’ll hear about include:
4:30: How Admiral Bird confirmed the hollow earth theory, and why Harry believes that some explorers who claimed to go to the North Pole really didn’t.
13:20: Harry disputes the myth that Columbus thought the earth was flat. He also says that the “flat earth theory” is a belief that has come up much more recently.
17:50: Harry’s thoughts on the Bargos Islands based on maps and literature he has seen.
38:50: Information about Atlantis, including where it was.
51:00: Some of the biggest changes between pre-World War II historical materials and those being produced and distributed today. Examples include the suppression of evidence of giants and the elimination of information that would disprove the theory of evolution.
59:25: Harry’s thoughts on ancient buried cities, and why today’s feelings toward racism will make it very hard for books on these cities to be published.
1:03:00: Information on the Illinois caves and how they tie into Cleopatra, Mark Antony and Alexander the Great.
1:17:30: Some of Harry’s thoughts on reptilians and other humanoid extraterrestrials.
1:22:40: What the history books have removed in terms of information on the Grand Canyon.
1:34:25: Where in North America Harry would love to explore if there were no time or financial constraints.
Links and Resources:
Harry’s Website: http://www.illinoiscaves.com/
YouTube Channel: https://www.youtube.com/user/IllinoisCaves
Like The Higherside Chats on Facebook: https://www.facebook.com/TheHighersideChatsPodcast/
Find our shows on YouTube for easy sharing: https://www.youtube.com/user/TheHighersideChats
Twitter: https://twitter.com/HighersideChats
Reddit: https://www.reddit.com/r/highersidechats/
Review Us On iTunes: https://itunes.apple.com/us/podcast/the-higherside-chats/id419458838?mt=2</t>
  </si>
  <si>
    <t>063hCpwqXno</t>
  </si>
  <si>
    <t>2016 07 13</t>
  </si>
  <si>
    <t>https://youtu.be/qlvtEQjJYTY</t>
  </si>
  <si>
    <t>Jeff Berwick   Hacking A Broken System, The Shemitah Cycle &amp; The Jubilee Year</t>
  </si>
  <si>
    <t>This week on THC, Greg chats with The Dollar Vigilante himself, and host of the Anarchast,  Jeff Berwick. Jeff was fortunate enough to capitalize at the peak of the tech bubble freeing him up to travel to over 100 countries in 5 years. He is the embodiment of a true world citizen, and as a result has become one of the biggest proponents of the Permanent Traveler/Prior Tax Payer Theory. 
After a 3 year hiatus from THC, the anarcho-capitalist and staunch opponent to the soul sucking institutions of the established states and central banks, returns to discuss mankind's best options for a revolution and what lays ahead on the horizon. Join them as they explore bold and creative solutions to keep us afloat in our uncertain future.
On today's episode they begin by recapping the most recent madness:
2:00 Many of us see the signs that we are on the verge of chaos in more ways than one, with tensions that are high in America, a polarizing upcoming election cycle and a war with police becoming the new normal, the house of cards that is the globalist economy seems to be on shakier ground than ever. Listen as Greg and Jeff examine how things are speeding up even more now than ever, and maybe it's because we are inching closer and closer to the collapse.
6:40 With the proverbial gun loaded with bullets such as lower wages, crippling healthcare debt, a broken college loan system and out of control income taxes, they take a closer look at how to re-position yourself out of the cross hairs and into the international stage. They discuss creative options for escaping government control and regaining sovereignty through employing techniques such as the permanent traveler (PT) theory created by Harry Schultz or even simply using tactics that can help everyday Americans un-shoulder the outrageous, ever increasing extortion of tax burdens.
24:00 Jeff gives Greg groundbreaking news about recent court rulings on the Chilean development Galt's Gulch and cliff notes on it's recent uncertainty.
26:20 Having just sustained a huge bubble crash, Jeff was acutely aware of what was looming above in the financial stratosphere. On the will of central banks and led by Alan Greenspan wielding the fear of Y2K, the Federal Reserve ballooned the money supply and proceeded to set the stage for a dangerous financial future. This scam, which was orchestrated to impoverish everyone except those who control the central banks, allowed for the birth of The Dollar Vigilante.
31:00 As his research continued to expand, Jeff stumbled upon The Harbinger by Johnathan Cahn. In his book, Cahn describes a seven year cycle dating back to both the Torah and Bible, known as theShemitah cycle. Jeff has applied his knowledge of the Shemitah to the chaotic financial cycles and found that these cycles correlate with the most recent market collapses. In light of this information and given recent market volatility, Jeff has predictions about upcoming major market changes.
37:00 Every seven Shemitah cycles is  a "super" Shemitah, otherwise known as a Jubilee year. Listen as Greg and Jeff explore what the Jubilee cycle this year may have in store. Using dates contrived using the Hebrew calendar, the Jubilee was determined to have started in September of last year and concludes early October this year. Follow along as they reflect on the impact of the Jubilee with movements such as the recent Brexit referendum, to the first of the year market crash, the Pope's premature declaration of a Jubilee year and the IMF's introduction of China's currency into the SDR currency basket.
50:00 Greg and Jeff debate the integrity of the Brexit vote, and the affects that escaping from the clutches of EU control will have going forward. Listen as they analyze the possible focus of the most recent Bilderberg conference in Europe, which could have included various topics such as the epic market meltdowns following the vote and the ushering in of a New World Order.
57:30 Fresh off the heels of the recent police slayings in Dallas, Jeff and Greg discuss how we've wound up in such a clusterfuck. The centrally planned, communist based organization of the police are failing to uphold their duty to protect and serve, while becoming a military replacement roaming the streets outfitted with tanks, riot gear, tear gas, and bullets.
 If you want to stay connected to The Higherside Chats, like us on Facebook, follow us on Twitter, check out our YouTube channel, find us on Reddit, or review us on iTunes. Thanks for support, and until next time.</t>
  </si>
  <si>
    <t>qlvtEQjJYTY</t>
  </si>
  <si>
    <t>2016 07 07</t>
  </si>
  <si>
    <t>https://youtu.be/MUUb4KL3BsI</t>
  </si>
  <si>
    <t>F. William Engdahl   The Lost Hegemon, The Oligarchs’ Decline, Clinton, &amp; Trump</t>
  </si>
  <si>
    <t>This week on THC, Greg chats with Princeton graduate, geopolitical analyst, professor and lecturer, as well as author of brilliant titles such as Seeds of Destruction: The Diabolical World of Genetic Manipulation, A Century of War: Anglo-American Oil Politics and the New World Order, and the latest in a line of carefully crafted masterpieces The Lost Hegemon: whom the Gods would destroy none other than the esteemed F. William Engdahl. Join them as they wade through murky waters clouded by the pollution of thinks tanks for the military industrial complex, shadow governments enlisting armed forces to install puppet regimes, the pillaging of natural resources and the destruction of anyone standing between the Elite and supreme power.
Want to hear more THC? Become a plus member and gain access to the additional hour as well as the THC forums! If you want to stay connected to The Higherside Chats, like us on Facebook, follow us onTwitter, check out our YouTube channel, find us on Reddit, or review us on iTunes. Thanks for support, and until next time.
Important Links:
Seeds of Destruction: The Diabolical World of Genetic Manipulation: https://www.amazon.com/Seeds-Destruction-Hidden-Genetic-Manipulation/dp/0973714727?ie=UTF8&amp;*Version*=1&amp;*entries*=0
A Century of War: Anglo-American Oil Politics and the New World Order: https://www.amazon.com/Century-War-Anglo-American-Politics-World/dp/3981326326?ie=UTF8&amp;keywords=bilderberg&amp;qid=1464762925&amp;ref_=sr_1_106&amp;sr=8-106
The Lost Hegemon: whom the Gods would destroy: https://www.amazon.com/Lost-Hegemon-Whom-would-destroy/dp/3981723708?ie=UTF8&amp;keywords=muslim%20brotherhood&amp;qid=1462884733&amp;ref_=sr_1_33&amp;sr=8-33
F. William Engdahl: http://www.williamengdahl.com/
hegemon: https://www.vocabulary.com/dictionary/hegemon
Napoleonic Wars: https://www.britannica.com/event/Napoleonic-Wars
Hillary Clinton and the elite's failed attempts to install CIA puppet regimes: http://www.democracynow.org/2016/3/3/the_libya_gamble_inside_hillary_clinton
Shanghai Corporation Organization: http://www.cfr.org/china/shanghai-cooperation-organization/p10883
Recruited to CIA through the networks of George H.W. Bush: https://monolithik.wordpress.com/2011/08/16/the-real-bill-clinton-cia-agent-drug-smuggler-and-scoundrel-extraordinaire/
US intervention under the Obama administration in Syria and Libya and its unbridled actions in preventing the creation of a unified currency region:
http://www.foreignpolicyjournal.com/2016/01/06/new-hillary-emails-reveal-true-motive-for-libya-intervention/
assist in the development of Israels offshore oil reserve, Leviathan: http://www.jewishpress.com/news/breaking-news/russia-offers-to-help-israel-develop-natural-gas-fields/2016/04/07/
Rockefellers through the Kaiser Wilhelm Institute: http://www.eugenicsarchive.org/eugenics/topics_fs.pl?theme=41
Josef Mengele: http://www.mengele.dk/
peaceful cooperation with Russia: https://www.rt.com/news/345007-china-russia-relations-sanctions/
Vatican assassins: http://vaticanassassins.org/category/jesuits/
Pope Francis refers to as the "Great Migration": http://www.returnofkings.com/71667/plan-of-global-elites-to-enable-islamic-invasion-of-europe-revealed
China made a huge diplomatic intervention: http://iias.asia/sites/default/files/IIAS_NL60_2425.pdf
Bill Gates has entered the current landscape with a eugenics movement: http://www.nowtheendbegins.com/bill-gates-insane-quest-sterilize-depopulate-world-revealed-video/
bring GMO's to the unadulterated soil of Africa: http://www.alternet.org/food/bill-gates-mission-sell-gmos-africa-hes-not-telling-whole-truth
China Chemical made a take over bid for Switzerland's Syngenta: http://www.wsj.com/articles/lawmakers-raise-concerns-about-chemchinas-buy-of-syngenta-1458753212
banned all GMO use on the land area of Russia: http://www.globalresearch.ca/russia-bans-us-gmo-imports/5510933
Gods of Money: https://www.amazon.com/Gods-Money-F-William-Engdahl-ebook/dp/B005Y4F4EE?ie=UTF8&amp;keywords=jp%20morgan&amp;qid=1464762246&amp;ref_=sr_1_56&amp;sr=8-56#nav-subnav
Brexit vote: http://www.nationalreview.com/article/437157/brexit-lesson-patriotism-nationalism-strong-among-voters
dissolution of the EU: http://www.newsweek.com/why-putin-could-support-brexit-435617
The Lost Hegemon: Who the Gods Would Destroy: https://www.amazon.com/Lost-Hegemon-Whom-would-destroy/dp/3981723708?ie=UTF8&amp;keywords=muslim%20brotherhood&amp;qid=1462884733&amp;ref_=sr_1_33&amp;sr=8-33
Seeds of Destruction: The Hidden Agenda of Genetic Manipulation: https://www.amazon.com/Seeds-Destruction-Hidden-Genetic-Manipulation/dp/0973714727?ie=UTF8&amp;*Version*=1&amp;*entries*=0
THC Links:
plus members: http://www.thehighersidechatsplus.com/
Facebook: https://www.facebook.com/TheHighersideChatsPodcast/
Twitter: https://twitter.com/HighersideChats
YouTube: https://www.youtube.com/user/TheHighersideChats
Reddit: https://www.reddit.com/r/highersidechats/
iTunes: https://itunes.apple.com/us/podcast/the-higherside-chats/id419458838?mt=2</t>
  </si>
  <si>
    <t>MUUb4KL3BsI</t>
  </si>
  <si>
    <t>2016 06 29</t>
  </si>
  <si>
    <t>https://youtu.be/kEAvVo4FKJk</t>
  </si>
  <si>
    <t>John Hamer   The History of Bankster Control &amp; Their Orchestrated Events</t>
  </si>
  <si>
    <t>There are many conspiratorial events that raise red flags in any critical mind, and today’s guest says that many of them stem from one place: the banking industry. John Hamer says that banksters are the supreme string-pullers, and that they have been throughout history. Today he gives us a fascinating glimpse of the manipulation of the banking industry as it has existed throughout time.
Most of which comes from the research John has done for his latest 2 volume set:  Behind the Curtain: A Chilling Expose of the Banking Industry.
On today’s podcast, you’ll hear about topics such as:
2:50: The story behind the title of the book, Behind the Curtain.
6:15: The history of where the money system started during Biblical times, and information on the history of coins, bills and tally-sticks.
12:15: The conspiracy around the assassination of Julius Caesar, and why the bankers of that time wanted him killed.
21:30: Why, historically, crooked bankers have not been exposed or jailed — there are many incidents of bribery and manipulation that have allowed them to have a stranglehold.
33:50: How the Knights of the Golden Circle, the freemasons, Jesse James and John Wilkes Booth have all been involved with the financial system.
40:20: How the Titanic’s sinking could have centered around the fact that three of the biggest opponents of the Federal Reserve system were on that ship.
47:00: Information on some of the lesser-known Illuminati families, including the Bundys and the Reynoldses.
56:15: Where and how bankers pulled strings at the start of World War I and where the Federal Reserve got the money to fund the war.
1:03:45: How accusations of anti-Semitism has been historically used to the advantage of the banking industry.
1:18:15: How the banking industry was involved in the moon landing hoax, and why it was a smokescreen for the Vietnam War.
1:27:30: How some missing or abducted children can be traced back to the actions of the CIA.
1:35:00: Why technology is being suppressed; there is technology, such as the water-powered car, that would give the general public a better life, but it’s unavailable because it can’t be monetized.
1:45:00: Thoughts on the basic income idea, and how it would promote a “trickle up” model.
Links and Resources:
Behind the Curtain
More books by John Hamer
Previous episode on the Titanic conspiracy
John on Twitter
If you enjoyed the first hour of this episode, please sign up for The Higherside Chats Plus to hear a second hour with our fascinating guests. Your support keeps the show stable and ad free. For $5 per month you get:
Five two-hour episodes of THC.
Access to the members’ forum, where you can delve more deeply into these topics with other listeners, make guest suggestions, find other listeners near you, share stories and theories, and also share your own creative ventures.
Free downloads of all THC music.
A private messaging system with Greg Carlwood.
Occasional bonus episodes and Q&amp;As with Greg Carlwood.
Access to the entire Plus archive
Sign up for THC Plus here: www.TheHighersideChatsPlus.com
You can also support us with a purchase from our store at www.ConspiraTees.net
And please sign up on the sidebar for the THC Monthly Newsletter where Greg shares his thoughts on the month’s episodes, provides other news and updates, and gives you a preview of what’s coming up next month.
Like The Higherside Chats on Facebook: https://www.facebook.com/TheHighersideChatsPodcast/
Find our shows on YouTube for easy sharing: https://www.youtube.com/user/TheHighersideChats
Twitter: https://twitter.com/HighersideChats
Reddit: https://www.reddit.com/r/highersidechats/
Review Us On iTunes: https://itunes.apple.com/us/podcast/the-higherside-chats/id419458838?mt=2</t>
  </si>
  <si>
    <t>kEAvVo4FKJk</t>
  </si>
  <si>
    <t>2016 06 25</t>
  </si>
  <si>
    <t>https://youtu.be/aM_VXXrcLVQ</t>
  </si>
  <si>
    <t>Judyth Vary Baker   The Lee Harvey Oswald Love Affair &amp; Weaponized Cancer Connection</t>
  </si>
  <si>
    <t>We recently had Ed Haslam on the show, and he talked about his knowledge of events leading up to Lee Harvey Oswald being framed for the assassination of John F. Kennedy. Today, we get into the deeper story from none other than Lee’s lover, Judyth Vary Baker. Judy’s involvement in the Lee Harvey Oswald saga began when she was a teenager with an intense interest in cancer and medicine. As the years went on, she found herself in the midst of interactions and involvements that television dramas are made of, but in this case, it was a real-life drama.
Judy has a special insight due to her relationship with Lee, as well as her involvement with a project focusing on weaponizing cancer. She understands the medical industry, the prevention and treatment of cancer, the dangers of the vaccination schedules, and how and why Lee was blamed for the JFK assassination.
Some of the topics you’ll hear discussed today include:
4:30: How Judy got involved with weaponizing cancer with Dr. Mary Sherman.
12:20: How Judy met Lee Harvey Oswald — She thought it was a coincidence, but found out later that the meeting had been planned.
19:00: Details about Lee, such as why he dropped out of high school, and why and how Wikipedia and other media have villainized and trivialized him.
22:00: How Fidel Castro’s health care policies in Cuba led to his doctors unwittingly participating in the implementation of cancer being used as a biological weapon.
37:30: Judy’s belief that bacteriaphage can kill cancer, and how we could have had a cure by now, but since it can’t be patented and is inexpensive, Big Pharma won’t allow it.
47:00: How and why the medical establishment is negatively impacting children’s immune systems with over-vaccination.
55:00: Things that can trigger the development of cancer from the simian virus injected along with the polio vaccine.
1:01:00: How the cancer as a biological weapon project evolved after the death of Mary Sherman.
1:09:00: How the use of antibiotics has decreased the cleanliness standards in hospitals, and how ultraviolet lights in hospitals could improve sanitation and save lives.
1:18:20: Some details about Lee’s widow, Marina Oswald, the couple’s marriage, and why Marina won’t speak out on her husband’s behalf.
1:26:50: What some of Judy’s critics have said about her work, lies they’ve told, and her rebuttals and explanations.
1:34:10: insight on Lee’s relationship to Ted Cruz’s father, Rafael, who was in Dallas at the time of the JFK assassination.
1:40:30: Details on Judy’s soon-to-be-released book, Letters to the Cyborgs: As Humans Become 51% Machine, or More, Who Will Inherit the Earth?
1:50:30: Why demonstrations and attempts to make the truth known are virtually impossible today.
If you enjoyed the first hour of this episode, please sign up for The Higherside Chats Plus to hear a second hour with our fascinating guests. Your support keeps the show stable and ad free. For $5 per month you get:
Five two-hour episodes of THC.
Access to the members’ forum, where you can delve more deeply into these topics with other listeners, make guest suggestions, find other listeners near you, share stories and theories, and also share your own creative ventures.
Free downloads of all THC music.
A private messaging system with Greg Carlwood.
Occasional bonus episodes and Q&amp;As with Greg Carlwood.
Access to the entire Plus archive
Sign up for THC Plus here: www.TheHighersideChatsPlus.com
You can also support us with a purchase from our store at www.ConspiraTees.net
And please sign up on the sidebar for the THC Monthly Newsletter where Greg shares his thoughts on the month’s episodes, provides other news and updates, and gives you a preview of what’s coming up next month.
Like The Higherside Chats on Facebook: https://www.facebook.com/TheHighersideChatsPodcast/
Find our shows on YouTube for easy sharing: https://www.youtube.com/user/TheHighersideChats
Twitter: https://twitter.com/HighersideChats
Reddit: https://www.reddit.com/r/highersidechats/
Review Us On iTunes: https://itunes.apple.com/us/podcast/the-higherside-chats/id419458838?mt=2</t>
  </si>
  <si>
    <t>aM_VXXrcLVQ</t>
  </si>
  <si>
    <t>2016 06 14</t>
  </si>
  <si>
    <t>https://youtu.be/en8E6-81RfE</t>
  </si>
  <si>
    <t>Russ Baker   Family of Secrets  The Bush Dynasty and America’s Invisible Government</t>
  </si>
  <si>
    <t>You’ve probably heard Jim Morrison’s famous quote, “Whoever controls the media, controls the mind.” Journalist Russ Baker, founder of www.WhoWhatWhy.org and author of Family of Secrets: The Bush Dynasty, American’s Invisible Government, and the Hidden History of the Last Fifty Years, is striving to get news previously hidden by the media out in the open. Today he talks to us about his book, which is based on the Bush family from the mid-1800s through today.
Russ’s interest in the Bush dynasty was piqued during the Iraq war in 2003 and George W. Bush’s re-election in 2004. Why, he wondered, was a man as unqualified and secretive as G.W. Bush being re-elected to be the President of the United States? He began researching the family’s relationship to American history and found the facts to be intriguing enough to fill a book on the matter.
Some of the topics you’ll hear discussed include:
9:00 How some of the patterns related to social groups and marriages present throughout the Bush family history are similar to those of a royal family.
14:00: Information about the secret society, Skull and Bones, and how the Bushes are involved.
21:45: “Poppy”’s secret life: How Russ and Joseph McBride connected the dots between George H. W. Bush and the CIA.
32:35: Details about Poppy’s war service and the inconsistencies of several accounts of how he survived the bombing raids on Chichijima.
39:40: Information about key witnesses of various Bush-family events who have gone missing or died suspiciously, most notably a young woman who was impregnated by one of the Bush men.
44:10: Speculation about why Poppy can’t remember where he was during the JFK assassination, despite being in Texas and deeply involved in politics at the time.
If you enjoyed the first hour of this episode, please sign up for The Higherside Chats Plus to hear a second hour with our fascinating guests. Your support keeps the show stable and ad free. For $5 per month you get:
Five two-hour episodes of THC.
Access to the members’ forum, where you can delve more deeply into these topics with other listeners, make guest suggestions, find other listeners near you, share stories and theories, and also share your own creative ventures.
Free downloads of all THC music.
A private messaging system with Greg Carlwood.
Occasional bonus episodes and Q&amp;As with Greg Carlwood.
Access to the entire Plus archive
Sign up for THC Plus here: www.TheHighersideChatsPlus.com
You can also support us with a purchase from our store at www.ConspiraTees.net
And please sign up on the sidebar for the THC Monthly Newsletter where Greg shares his thoughts on the month's episodes, provides other news and updates, and gives you a preview of what's coming up next month.
Like The Higherside Chats on Facebook: https://www.facebook.com/TheHighersideChatsPodcast/
Find our shows on YouTube for easy sharing: https://www.youtube.com/user/TheHighersideChats
Twitter: https://twitter.com/HighersideChats
Reddit: https://www.reddit.com/r/highersidechats/</t>
  </si>
  <si>
    <t>en8E6-81RfE</t>
  </si>
  <si>
    <t>2016 06 06</t>
  </si>
  <si>
    <t>https://youtu.be/jnTUiyaI9Io</t>
  </si>
  <si>
    <t>Marty Leeds   Flat Earth Implications, NASA Lies, &amp; Gematria</t>
  </si>
  <si>
    <t>One of the most controversial and polarizing topics even among the conspiracy community is that of flat earth theory, but you can't argue that it's gaining steam with a certain subset of alternative thinkers. 
Well, today’s guest, Marty Leeds, has considered the matter quiet extensively, and has found that the flat earth theory might have some validity.
Marty is a researcher, author and musician. He is a proponent of the flat earth theory, a mathemagician, and expert decoder of  gematria, which focuses on number patterns in the English language. Marty has a lot of interesting thoughts on the universe, NASA and space exploration, and how the ancient civilizations expressed their knowledge of the earth being flat.
Some of the topics that you’ll hear about today include:
6:15: The Egyptians, Hindus, Mayans and other ancient cultures believed that the earth was flat. Since it’s widely accepted that they were very advanced societies, Marty asserts, there’s no reason to disbelieve them on the shape of the earth.
12:45: Evidence that NASA is lying to the public about everything from the existence of the Hubble telescope to the moon landing for the sake of mass propaganda and a way to funnel money into their corrupt organization.
19:00: Marty’s thoughts on Copernicus, Galileo, and other “enlightened” heliocentrists. He even has some evidence that Pythagoras may never have existed at all.
25:50: Information on gematria and how it sheds light on NASA and the flat earth theory.
34:50: Marty’s thoughts on the International Space Station. There is evidence that the ISS is a hologram, Marty says, and this explains why people can see it from the earth despite it being a hoax.
45:40: How Marty’s journey has affected his thoughts on the existence of a Creator. He believes that man is put on this earth to find something that is hidden or lost.
54:10: Why the Bible is highly symbolic and cryptic, and where to find the clues that prove Biblically that the world is flat.
1:02:40: How a nearly universal dislike of math is part of the indoctrination designed to hide the patterns and numbers of the universe from children.
1:09:00: Marty’s thoughts on Neil deGrasse Tyson, who debunked the conspiracy that the moon landing was falsified.
1:21:40: Why the arctic and antarctic regions of the flat earth are largely inaccessible, as well as information on where they are located on the flat disk.
1:29:40: How the number 7 encodes the sun and the moon, and why the government finds it necessary to withhold this information from school children.
1:38:15: Marty’s skeptical thoughts on UFOs and alien abduction. Although he witnessed a UFO, he does not believe that it was necessarily extraterrestrial, and he explains why.
Links:
http://www.martyleeds33.com/
https://www.youtube.com/user/martyleeds33
https://www.facebook.com/marty.leeds
Like The Higherside Chats on Facebook: https://www.facebook.com/TheHighersideChatsPodcast/
Find our shows on YouTube for easy sharing: https://www.youtube.com/user/TheHighersideChats
Twitter: https://twitter.com/HighersideChats
Reddit: https://www.reddit.com/r/highersidechats/
Review Us On iTunes: https://itunes.apple.com/us/podcast/the-higherside-chats/id419458838?mt=2</t>
  </si>
  <si>
    <t>jnTUiyaI9Io</t>
  </si>
  <si>
    <t>2016 06 01</t>
  </si>
  <si>
    <t>https://youtu.be/ETufPiw5oOQ</t>
  </si>
  <si>
    <t>Is Stephen Hawking An Illuminati Puppet  A Greg Carlwood Speculation</t>
  </si>
  <si>
    <t>A surprising number of listeners have asked me to isolate this clip from the end of the Wal Thronhill / Electric Universe episode, so here you go!
To hear full epsides of The Higherside Chats, check out www.TheHighersideChats.com</t>
  </si>
  <si>
    <t>ETufPiw5oOQ</t>
  </si>
  <si>
    <t>https://youtu.be/mQZxRyszmsA</t>
  </si>
  <si>
    <t>Paul Davids   A Case Study Of After Death Contact w  Forrest J. Ackerman</t>
  </si>
  <si>
    <t>Life after death: No one really knows what happens. Do we go off “toward the light”? Do we simply cease to exist? The most common atheistic view is that we are gone and no longer exist at all. Today’s guest, however, has some insights gleaned from his encounters with his late friend, Forrest J. Ackerman, after Forrest’s death. Though Forrest was a staunch atheist, he made the promise to try to communicate from beyond if it was possible, and Paul Davids asserts that not only has it been possible, but Forrest has been communicating with him and others quite a bit since his death.
Paul is a filmmaker, author, producer, and communicator with those who have passed on. He was the production coordinator of the original Transformers television show, and has since written six Star Wars sequels with his wife, Hollace, and is a prolific artist. His works have been sold all over the world. Today he is speaking to us about his book, An Atheist in Heaven, and his experiences communicating with Forrest J. Ackerman.
Some of the topics that you’ll hear about include:
19:30: The case that changed the way Paul thought about communicating with the dead. Dorothy Allison, a psychic medium, was able to tell a pair of distraught parents where they could find their daughter’s body after the teenager had been murdered.
24:00: Paul’s first direct experience with the dead, which was when he was first contacted by his late friend, Forrest J. Ackerman.
33:15: The story of the “Inkblot Obliteration,” the first and most compelling piece of evidence that Forrest was reaching out from the other side. Paul tells of the circumstances, what happened, and how he knew without a doubt that it was indeed Forrest attempting to reach him.
43:00: How Forrest’s friend, Joe Moe, who was also an atheist and a skeptic, had an experience that led him to believe that Forrest had returned from the dead to thank him. This occurrence also put the inkblot obliteration incident in perspective.
45:30: What happened when Jay Siegel, one of the most important chemists in the USA and the chair chemist at Indiana University, ran tests on the inkblots and tried to categorize the ink: It turned out that the ink used wasn’t anything used in modern times, but it did have properties of inks used a century ago.
48:15: Some of the rules of engagement and limitations of contacting and communicating with those who have passed on.
54:00: How Forrest reached out yet again by creating a typographical error in an already-edited article, The Strange Case of Forrest J. Ackerman, that referenced the inkblot obliteration incident.
Links and Resources:
Paul Davids on IMDb: http://www.imdb.com/name/nm0203194/
Paul’s art: http://pauldavids-artist.com/Artist.asp?ArtistID=44292&amp;Akey=VK6TYFK8
An Atheist in Heaven: https://www.amazon.com/Atheist-Heaven-Ultimate-Evidence-After-ebook/dp/B01C30EIDO?ie=UTF8&amp;btkr=1&amp;redirect=true&amp;ref_=dp-kindle-redirect
Like The Higherside Chats on Facebook: https://www.facebook.com/TheHighersideChatsPodcast/
Find our shows on YouTube for easy sharing: https://www.youtube.com/user/TheHighersideChats
Twitter: https://twitter.com/HighersideChats
Reddit: https://www.reddit.com/r/highersidechats/
Review Us On iTunes: https://itunes.apple.com/us/podcast/the-higherside-chats/id419458838?mt=2</t>
  </si>
  <si>
    <t>mQZxRyszmsA</t>
  </si>
  <si>
    <t>2016 05 27</t>
  </si>
  <si>
    <t>https://youtu.be/DjSqoqqZ4xI</t>
  </si>
  <si>
    <t>Gordon White   Success Magic &amp; Chaos Protocols For The New Economic Reality</t>
  </si>
  <si>
    <t>Today’s economic world is not what it once was. While the Baby Boomers grew up with the narrative that going to school, working hard, buying a house and retiring happy is the way to achieve financial success, today’s Millennials are not living the same reality. As the economy has changed, so have the ways of using magic and the spirit world to boost your chances of success in it.
So back again is everyone's favorite wizard, Gordon White, author of a new book called The Chaos Protocols: Magical Techniques for Navigating the New Economic Reality to help us deal with it.. He is also the leader of London’s leading chaos magic blogs, Rune Soup, and its affiliated podcast. He’s also spoken widely on social changes and how those of the newer generations can alter(or altar) their behaviors to achieve success.
Some of the topics you’ll hear about include:
10:20: How the attitudes of the Millennials, GenXers and Baby Boomers are different, particularly when it comes to expectations of financial success and responsibility.
17:00: About teleological reasoning, which is the belief that you know the best way to get things done. Gordon shares his thoughts on why it is a fallacy, as well as how to manage it with optionality, which is when one gains from an unplanned event that might otherwise be perceived as negative.
23:15: How chaos magic works and how the data supports its legitimacy.
26:00: An explanation of the Scole Experiments and how they proved the existence of the afterlife.
33:20: How chaos magic can make us invincible.
42:00: How communing with the dead can be helpful when it comes to finances.
51:10: The process of creating cosmology and forging relationships with entities.
Links and Resources:
Get the book:
https://www.amazon.com/Chaos-Protocols-Techniques-Navigating-Economic-ebook/dp/B019KKTW6S?ie=UTF8&amp;qid=1464179792&amp;ref_=la_B014SWA0U0_1_1&amp;s=books&amp;sr=1-1
Gordon on Twitter - http://twitter.com/gordon_white
Rune Soup-  http://runesoup.com/
If you enjoyed the first hour of this episode, please sign up for The Higherside Chats Plus to hear a second hour with all of our fascinating guests. Your support keeps the show stable and ad free. 
For $5 per month you get:
Five two-hour episodes of THC.
Access to the members’ forum, where you can delve more deeply into these topics with other listeners, make guest suggestions, find other listeners near you, share stories and theories, and also share your own creative ventures.
Free downloads of all THC music.
A private messaging system with Greg Carlwood.
Occasional bonus episodes and Q&amp;As with Greg Carlwood.
Access to the entire Plus archive
Sign up for THC Plus here: www.TheHighersideChatsPlus.com
You can also support us with a purchase from our store at www.ConspiraTees.net
And please sign up on the sidebar for the THC Monthly Newsletter where Greg shares his thoughts on the month's episodes, provides other news and updates, and gives you a preview of what's coming up next month.
Like The Higherside Chats on Facebook: https://www.facebook.com/TheHighersideChatsPodcast/
Find our shows on YouTube for easy sharing: https://www.youtube.com/user/TheHighersideChats
Twitter: https://twitter.com/HighersideChats
Reddit: https://www.reddit.com/r/highersidechats/
Review Us On iTunes: https://itunes.apple.com/us/podcast/the-higherside-chats/id419458838?mt=2</t>
  </si>
  <si>
    <t>DjSqoqqZ4xI</t>
  </si>
  <si>
    <t>2016 05 26</t>
  </si>
  <si>
    <t>https://youtu.be/kTo0kyKGukM</t>
  </si>
  <si>
    <t>Melinda Leslie   Alien Abductions, Milabs, &amp; Their Eerie Corporate Connections</t>
  </si>
  <si>
    <t>On today’s episode, I’m speaking with Melinda Leslie, who is an expert in both alien abductions and milabs. Milabs are military abductions, often taking place after an alien abduction experience. These experiences tend to be concealed, and there are often eerie corporate connections, with prominent politicians and corporate bigwigs involved. There are a lot of theories about why milabs do what they do, and our guest will talk to us about why she thinks they happen, as well as some of the specifics that are universally described by abductees.
Melinda has been abducted both by aliens and the government herself, so she has a wide breadth of her own knowledge to reflect on. In addition, she’s interviewed more than 100 fellow experiencers. She also leads night-vision-clad UFO tours that boast a 100% sighting rate. In addition, she’s a medium and a psychic.
Here are some of the topics that you will hear about on today’s podcast:
7:00: Alien abductions, as well as milab abductions, tend to run in families. Some of the family background factors that can influence whether a person will be abducted include parental involvement in Intelligence, high military offices, aerospace and secret societies.
16:00: There are some obstacles that come up when researching extraterrestrial encounters, and Melinda talks about them, as well as some of the current researchers and their work.
21:00: The milab agenda is based on five categories of information when it comes to abductions: The alien agenda, psychic abilities in abductees, the genetic backgrounds of abductees, mind-control practices, and the higher technology that aliens have (which abductees are often witnesses of).
30:00: Why fear and panic during an abduction by either aliens or milab workers can result in the abductors shutting down your memory.
39:00: Who “minders” are, and how they get involved in the lives of abductees.
44:30: Evidence that alien technology will soon be released or disclosed to the public. One large piece of evidence is that of whistleblowers like Corey Goode.
1:08:20: The physical evidence that milab abductions are real. It includes witnesses, recorded conversations, helicopter harassment, property break-ins, and exotic drugs and chemicals found in abductees’ hair and bloodstreams.
1:16:40: The idea that people who have a history of abductions also tend to have other paranormal experiences. Does one cause the other? How do the two correlate?
1:28:40: Melinda’s extensive experiences being in underground labs. Most abductees report being taken underground, and she gives a lot of details about her own experiences.
1:47:00: Melinda shares details about her UFO tours, particularly about the sightings that tourgoers have experienced.
Links and Resources:
UFOSightingTours.com
Like The Higherside Chats on Facebook: https://www.facebook.com/TheHighersideChatsPodcast/
Find our shows on YouTube for easy sharing: https://www.youtube.com/user/TheHighersideChats
Twitter: https://twitter.com/HighersideChats
Reddit: https://www.reddit.com/r/highersidechats/
Review Us On iTunes: https://itunes.apple.com/us/podcast/the-higherside-chats/id419458838?mt=2</t>
  </si>
  <si>
    <t>kTo0kyKGukM</t>
  </si>
  <si>
    <t>2016 05 16</t>
  </si>
  <si>
    <t>https://youtu.be/52Ie9W-m1ks</t>
  </si>
  <si>
    <t>Eve Lorgen   The Alien Love Bite, The Dark Side of Cupid, &amp; Entity Involvement In Human Romance</t>
  </si>
  <si>
    <t>Have you ever had a dream that could be described as extremely vivid, detailed or profound? Maybe you have met someone who you immediately connected with so strongly that the words “soul mate” crossed your mind. Do you have stories of involvement with cults, Satanic rituals or the Illuminati in your family folklore? If any of these seem familiar to you, you might have had encounters with aliens or other interdimensional beings.
Today’s guest is Eve Lorgen, a researcher of alien abduction and interference since the 1980s. Eve earned her Master’s degree in counseling psychology, then began working with people who have had encounters of the interdimensional kind. She is the author of two books: The Love Bite: Alien Interference in Human Love Relationships and The Dark Side of Cupid: Love Affairs, the Supernatural, and Energy Vampirism. She offers support and insight to those who have had encounters with otherworldly entities.
In today’s discussion, you’ll hear about:
5:45: How profound, detailed dreams can indicate an alien encounter.
7:40: What aliens get out of encounters and abductions. Eve says that the agenda of the reptilians is to feed off of humans’ emotional energy.
11:15: The truth about soul mates: You may have been “love-bitten” by an entity. You’ll also learn about how aliens can cause pedophilia and other sexual perversions.
19:00: The truth about “milabs.” Are they a partnership between extraterrestrials and the military? Is the military performing their own abductions?
34:25: How your family’s background can enhance your chances of you being approached by a malevolent entity. A family history of cults or involvement with the Illuminati can play a large role.
39:00: Some facts about covenants (including those made by your ancestors or in a past life), making agreements with aliens, and how to get out of such agreements made by you or on your behalf.
46:00: Eva’s thoughts on why some high-profile celebrities live much longer than average, and why others, such as Prince and Whitney Houston, have died at tragically young ages.
Sign up for THC+ to hear more!
If you enjoyed the first hour of this episode, please sign up for The Higherside Chats Plus to hear a second hour with all of our fascinating guests. Your support keeps the show stable and ad free. For $5 per month you get:
Five two-hour episodes of THC.
Access to the members’ forum, where you can delve more deeply into these topics with other listeners, make guest suggestions, find other listeners near you, share stories and theories, and also share your own creative ventures.
Free downloads of all THC music.
A private messaging system with Greg Carlwood.
Occasional bonus episodes and Q&amp;As with Greg Carlwood.
Access to the entire Plus archive
Sign up for THC Plus here: www.TheHighersideChatsPlus.com
You can also support us with a purchase from our store at www.ConspiraTees.net</t>
  </si>
  <si>
    <t>52Ie9W-m1ks</t>
  </si>
  <si>
    <t>2016 05 07</t>
  </si>
  <si>
    <t>https://youtu.be/K0NIa1HY4ZE</t>
  </si>
  <si>
    <t>Corey Eib &amp; Todd McGreevy   Agenda 31, Article IV State Citizenship &amp; The Federal Fraud</t>
  </si>
  <si>
    <t>You might have heard it said that the founding fathers of the United States of America would roll over in their graves if they knew what was going on nowadays. Corey Eib and Todd McGreevy from Agenda 31 agree wholeheartedly. Today I talked to them about Article 4 citizenship, sometimes called several states citizenship or common law citizenship. Their stance is that the framers of the U.S. Constitution would have never wanted the federal government to have the power that it does, and they advocate the switch from national citizenship to common law citizenship.
Corey and Todd met in 2012 at the Constitutional Sheriff and Peace Officers Association National Convention. From there, they formed the show, Common Sense Revisited, which was later named Agenda 31. They also have a podcast on the No Agenda Stream. Corey grew up in the Jehovah’s Witness religion, an experience that paved the way for him to look into and appreciate common law citizenship.
Corey: “Civil rights are akin to a father’s right over a 4-year-old child.”
Some of the highlights of the show that you’ll hear include:
2:48: The difference between being a state citizen and being a sovereign citizen, a distinction that Corey and Todd feel is very important.
14:00: Why you should consider making yourself an Article 4 state ID, also known as a common law ID.
18:54: The assertion that Washington, DC was never meant to have its own citizens. In fact, there was meant to be a clear separation between state citizens and national citizens.
31:50: How to fly in today’s post-9/11 age without a federal ID, such as a driver’s license.
48:20 What the country would look like if the original intent of the framers had been upheld.
Links and Resources:
http://www.agenda31.org/
Agenda 31 on the No Agenda Stream: https://itunes.apple.com/us/podcast/a31-009/id884540668?i=313798363&amp;mt=2
We the People Foundation: http://wethepeoplefoundation.org/
The 14th Amendment: https://www.law.cornell.edu/constitution/amendmentxiv
The Printz Case: https://en.wikipedia.org/wiki/Printz_v._United_States
The Phil Mocek Case: https://papersplease.org/wp/mocek/
California Commercial Code 9307(h): http://www.leginfo.ca.gov/cgi-bin/displaycode?section=com&amp;group=09001-10000&amp;file=9301-9342
THC Links
Like The Higherside Chats on Facebook: https://www.facebook.com/TheHighersideChatsPodcast/
Find our shows on YouTube for easy sharing: https://www.youtube.com/user/TheHighersideChats
Twitter: https://twitter.com/HighersideChats
Reddit: https://www.reddit.com/r/highersidechats/
Review Us On iTunes: https://itunes.apple.com/us/podcast/the-higherside-chats/id419458838?mt=2</t>
  </si>
  <si>
    <t>K0NIa1HY4ZE</t>
  </si>
  <si>
    <t>2016 04 28</t>
  </si>
  <si>
    <t>https://youtu.be/rSRsOCJRXyI</t>
  </si>
  <si>
    <t>Wal Thornhill   The Scientific Case For The Electric Universe</t>
  </si>
  <si>
    <t>Today on The Higherside Chats, I’m speaking to electric universe paradigm expert, Wal Thornhill. Wal is the co-founder of the Thunderbolts Project, as well as co-author of both The Electric Universe and Thunderbolts of the Gods. If you are like most of us, you have been taught definite ideas about the Big Bang Theory, how gravity affects the planets’ spiral rotation, some theories on why the dinosaurs might have gone extinct, how the Ice Ages have happened, and many other scientific theories – as if they were set in stone. They aren’t. So, in today’s episode, we’ll explore the possibility of the electric universe as an alternative paradigm, which is namely the belief that electricity, as opposed to gravity, is the primary operator in our universe.
Wal Thornhill got his degree in physics from Melbourne University. He says that much of his inspiration came from Immanuel Velikovsky’s book, Worlds in Collision. Wal was invited to attend one of Velikovsky’s conferences in Ontario in 1974, and he began to question the nature of gravity. His ideas have sparked the interest of scientists, engineers, and astronomers, and I expect that they will pique the interest of our listeners, as well.
Some of the topics and ideas that you will hear discussed on the podcast include:
4:10: The solar system has a more recent history than what mainstream scientists believe and teach. There is evidence that ancient mythology is based on what the planets were actually doing during ancient times.
14:45: While most have been taught that gravitational pulls from the sun control the spiral rotation of the planets, Wal believes that it is the plasma pinch effect, which is influenced by electrical impulses, that are in control.
20:48: Although the Big Bang Theory is widely accepted by mainstream science, it actually has more variables than information. Thus, it is a failing paradigm.
Links and Resources:
The Thunderbolts Project: https://www.thunderbolts.info/wp/
Thunderbolts of the Gods Chapter 1: http://www.thunderbolts.info/pdf/01.1PART%20I_Ch1.pdf
The Electric Universe Chapter 1: http://www.thunderbolts.info/EU%20Intro%20and%20Chap1.pdf
Previous THC show with David Talbot: http://thehighersidechats.com/david-talbott-the-electric-universe/
Worlds in Collision by Immanuel Velikovsky: http://www.amazon.com/Worlds-Collision-Immanuel-Velikovsky/dp/1906833117
If you enjoyed the first hour of this episode, please sign up for The Higherside Chats Plus to hear a second hour with Wal and all of our other fascinating guests. Your support keeps the show stable and ad free. For $5 per month you get:
Five two-hour episodes of THC.
Access to the members’ forum, where you can delve more deeply into these topics with other listeners, make guest suggestions, find other listeners near you, share stories and theories, and also share your own creative ventures.
Free downloads of all THC music.
A private messaging system with Greg Carlwood.
Occasional bonus episodes and Q&amp;As with Greg Carlwood.
Access to the entire Plus archive
Sign up for THC Plus here: www.TheHighersideChatsPlus.com
You can also support us with a purchase from our store at www.ConspiraTees.net
And please sign up on the sidebar for the THC Monthly Newsletter where Greg shares his thoughts on the month’s episodes, provides other news and updates, and gives you a preview of what’s coming up next month.
Like The Higherside Chats on Facebook: https://www.facebook.com/TheHighersideChatsPodcast/
Find our shows on YouTube for easy sharing: https://www.youtube.com/user/TheHighersideChats
Twitter: https://twitter.com/HighersideChats
Reddit: https://www.reddit.com/r/highersidechats/
Review Us On iTunes: https://itunes.apple.com/us/podcast/the-higherside-chats/id419458838?mt=2
Quotes:
Wal: Mathematics can describe things, but it can’t explain things.
Wal: There’s no university on earth that teaches the big picture.
Wal: Gravity is short-range attractive and long-range repulsive.</t>
  </si>
  <si>
    <t>rSRsOCJRXyI</t>
  </si>
  <si>
    <t>2016 04 23</t>
  </si>
  <si>
    <t>https://youtu.be/8VybmG5K0ek</t>
  </si>
  <si>
    <t>Ed Haslam   Dr. Mary’s Monkey, The Polio Vaccine, and Lee Harvey Oswald</t>
  </si>
  <si>
    <t>On today’s episode, I’m speaking with Ed Haslam, a researcher and author of Dr. Mary’s Monkey: How the Unsolved Murder of a Doctor, a Secret Laboratory in New Orleans and Cancer-Causing Monkey Viruses Are Linked to Lee Harvey Oswald, the JFK Assassination and Emerging Global Epidemics. This incredible saga teems with murder, conspiracy and a host of connections between people that you might not think were related. Some of the topics we broach include the murder of Dr. Mary Sherman, how the polio vaccine is likely related to the current cancer epidemic, how the issues concerning the polio vaccine led to the framing of Lee Harvey Oswald for the murder of John F. Kennedy, and how the Cuban missile crisis fits in. 
Ed’s interest in the topic was piqued by his father’s profession. The senior Haslam taught orthopedic surgery at Tulane Medical School in New Orleans and was a colleague of Dr. Mary Sherman, whose murder in 1964 affected the Haslam family. Ed asked his father as a child if he could have a pet monkey, and his father said no, explaining that monkeys carried dangerous diseases, a fact that Ed later researched further in his efforts to piece together the circumstances surrounding Dr. Sherman’s suspicious death. 
Here are some of the topics you’ll hear about in the podcast: 
8:35 The gruesome details of Dr. Sherman’s death were rife with inconsistencies, including the fact that her arm and ribcage were burnt to the point of disintegration, a fact that was never released to the media.  
15:12  Sarah Stewart, a researcher at the National Cancer Institute, and Bernice Eddy, an epidemiologist with the National Institutes of Health, discovered that polyomavirus, a component of the first polio vaccines that was derived from the monkeys whose kidneys the vaccine was grown on, was responsible for causing cancer in humans. 
23:00  Dr. Alton Oschner, a major stockholder at Cutter Laboratories, one of the labs producing the polio vaccine, inoculated his grandchildren with the vaccine in an effort to prove its safety. Within 48 hours, his grandson was dead and his granddaughter was infected with polio. 
Links: 
Ed Haslam’s blog: http://doctormarysmonkey.com/
If you enjoyed the first hour of this episode, please sign up for The Higherside Chats Plus to hear a second hour with Ed Haslam and all of our other fascinating guests. Your support keeps the show stable and ad free. For $5 per month you get: 
Five two-hour episodes of THC. 
Access to the members’ forum, where you can delve more deeply into these topics with other listeners, make guest suggestions, find other listeners near you, share stories and theories, and also share your own creative ventures. 
Free downloads of all THC music. 
A private messaging system with Greg Carlwood. 
Occasional bonus episodes and Q&amp;As with Greg Carlwood. 
Access to the entire Plus archive 
Sign up for THC Plus here: www.TheHighersideChatsPlus.com 
You can also support us with a purchase from our store at www.ConspiraTees.net 
http://www.conspiratees.net/ 
And please sign up on the sidebar for the THC Monthly Newsletter where Greg shares his thoughts on the month’s episodes, provides other news and updates, and gives you a preview of what’s coming up next month. 
Like The Higherside Chats on Facebook: https://www.facebook.com/TheHighersideChatsPodcast/ 
Find our shows on YouTube for easy sharing: https://www.youtube.com/user/TheHighersideChats 
Twitter: https://twitter.com/HighersideChats 
Reddit: https://www.reddit.com/r/highersidechats/ 
Review Us On iTunes: https://itunes.apple.com/us/podcast/the-higherside-chats/id419458838?mt=2</t>
  </si>
  <si>
    <t>8VybmG5K0ek</t>
  </si>
  <si>
    <t>2016 04 17</t>
  </si>
  <si>
    <t>https://youtu.be/GscERZYLUIs</t>
  </si>
  <si>
    <t>James Corbett   Rockefeller History &amp; The Big Conspiracy Breakdown</t>
  </si>
  <si>
    <t>The story of the Rockefeller family is more than a cautionary tale, it’s an example of an oligarch’s potential to dominate. On this episode of The Higherside Chats, James Corbett joins us to discuss the far reaching control of the Rockefeller dynasty. We start with the calculated steps to bring a nation to dependence on oil. Though left out of public education lessons, the results of these events reach far into today’s society. Once successful with this first conquest, what would Rockefeller seek to influence next? Listen in as we explore conspiracies in areas such as education, medicine, food, and more.
James Corbett is the creator of The Corbett Report, a site on a mission to provide open source intelligence. Since 2007 James has shared information about topics such as geopolitics, central banking fraud, Big Brother police state, and more. He uses a variety of platforms to share including podcast, newsletter, documentaries, YouTube videos, and a membership community.
James’ teachings are more than an expose of a historical figure; they are a warning for us all to gain a better understanding of control. Through extensive research and a true passion for knowledge he is able to convey the importance of a well informed public.
Resources:
James Corbett - https://www.corbettreport.com/
Watch How Big Oil Conquered the World - https://www.corbettreport.com/how-big-oil-conquered-the-world/
View James Corbett’s YouTube Channel - https://www.youtube.com/user/corbettreport
Follow James Corbett on Twitter - https://twitter.com/corbettreport</t>
  </si>
  <si>
    <t>GscERZYLUIs</t>
  </si>
  <si>
    <t>2016 04 12</t>
  </si>
  <si>
    <t>https://youtu.be/F4axTsCwhN4</t>
  </si>
  <si>
    <t>Dr. Alexander Koltypin   Extreme Antiquity, Inner Earth Civilizations, &amp; Secrets of the Ancient Past</t>
  </si>
  <si>
    <t>In what has to be the most extensive and experimental THC episode to date, our friend Sylvie' Ivanowa, translated an interview between your humble host and Sylvie's personal favorite non-English speaking Russian researcher, Alexander Koltypin.
Alexander has quiet the resume'. He graduated with honors from the Moscow Geological Prospecting Institute and took post graduate courses at the Institute of Oceanology at the Russia Academy of Sciences. For 15 years he took part in geological expeditions across the planet, and together with like minded researchers and scientists created the "Society for Learning about Earth's Mysteries and Enigmas"
Since 2003, has been editor and chief of several scientific magazines. He's also written several books of his own, and for over 2 decades has been collecting and analyzing scientific data on different aspects of the unknown. Combing through archaeological data, examining the megalithic structures and underground ruines of the world, and cross referencing the hard evidence with mythology and legends to get a clearer picture of the past. You can find much of his work on his fascinating website EarthBeforeFlood.com
Also, check out Sylvie's newly updated site: http://www.megaliths.org/ and her YouTube Channel: New Earth
And if you missed it, my first show with Sylvie': http://www.thehighersidechatsplus.com/silvie-ivanowa-new-chronology/</t>
  </si>
  <si>
    <t>F4axTsCwhN4</t>
  </si>
  <si>
    <t>2016 04 06</t>
  </si>
  <si>
    <t>https://youtu.be/YnT1ZJjTyss</t>
  </si>
  <si>
    <t>Dr. Richard Jacoby   The Toxic Effects of Sugar &amp; The Corporate Food Conspiracy</t>
  </si>
  <si>
    <t>On top of being the author of the great new book, Sugar Crush: How To Reduce Inflammation, Reverse Nerve Damage, and Reclaim Good Health, Dr. Jacoby is one of the countries leading peripheral nerve surgeons, the co-founder of the Scottsdale Healthcare Wound Management Center, and the former president of both the Arizona Podiatry Association and the Association of Extremity Nerve Surgeons.
Today he joins THC to discuss his research into just how toxic sugar really is, how it effects out nervous system, and how it may very well be the cause of many diseases and disorders not commonly associated with sugar or even diet at all. He also explains some of the history, data, and legislation behind how it goes this way, as well as what we can do to break these bad habits.
Check out the Sugar Crush Website for more info: http://sugarcrushthebook.com/</t>
  </si>
  <si>
    <t>YnT1ZJjTyss</t>
  </si>
  <si>
    <t>2016 03 31</t>
  </si>
  <si>
    <t>https://youtu.be/qYo-VdV3K0w</t>
  </si>
  <si>
    <t>Robert Guffey   Project Chameleo, Secret Tech, &amp; The Surveillance State</t>
  </si>
  <si>
    <t>Author Robert Guffey joins THC to talk about the saga contained in his new book, Chameleo: A Strange But True Story Of Invisible Spies, Heroin Addiction, and Homeland Security.
A mesmerizing mix of Charles Bukowski, Hunter S. Thompson, and Philip K. Dick, Chameleo is a true account of what happened in a seedy Southern California town when an enthusiastic and unrepentant heroin addict sheltered a U.S. Marine who’d stolen night vision goggles and perhaps a few top secret files from a nearby military base.
As a result, he believed himself under intense government scrutiny — and, he suspected, the subject of bizarre experimentation involving “cloaking”— electro-optical camouflage so extreme it renders observers practically invisible from a distance of some meters — by the Department of Homeland Security.
Ge the book here: http://www.orbooks.com/catalog/chameleo/
Check out Robert's blog here: http://cryptoscatology.blogspot.com/</t>
  </si>
  <si>
    <t>qYo-VdV3K0w</t>
  </si>
  <si>
    <t>2016 03 29</t>
  </si>
  <si>
    <t>https://youtu.be/6XltxO3Z6j0</t>
  </si>
  <si>
    <t>Dr. Richard Alan Miller   Magick, Military Intelligence, and Higher Consciousness</t>
  </si>
  <si>
    <t>This week we talk to Dr. Richard Alan Miller who has studied a wide array of fringe topics, has held several impressive positions, and has had a multitude of experiences that should impress any THC listener. From magick to military intelligence, from conspiracy to higher consciousness.
Strap in.
Dr. Miller's website: http://richardalanmiller.com/
Also, check out the books Dr. Miller has written here: http://richardalanmiller.com/shop</t>
  </si>
  <si>
    <t>6XltxO3Z6j0</t>
  </si>
  <si>
    <t>2016 03 20</t>
  </si>
  <si>
    <t>https://youtu.be/u9_Gxm6Lv2E</t>
  </si>
  <si>
    <t>Gordon White   Understanding Non-Human Logic and Entity Influence Throughout History</t>
  </si>
  <si>
    <t>Gordon White, the maestro of modern chaos magic,  author of the incredible tome Star.Ships, and the digital chef of the ever tasty Rune Soup joins THC once again. This time around we get deeper into the magical worldview and interpreting the role of magic, interdimensional entities, and psi effects in the human story. We also talk about multiple examples of non-human logic throughout history including the Dogon tribe of Africa/Sirius saga and Crowley's channeling of the Book of the Law.
Ladies and gentlemen, door number three.
Gordon also did a written interview w/ Chris Knowles, which is a great compliment to this show as well. You can check it out here: Secret Sun</t>
  </si>
  <si>
    <t>u9_Gxm6Lv2E</t>
  </si>
  <si>
    <t>2016 03 13</t>
  </si>
  <si>
    <t>https://youtu.be/a2mrIF2XJpQ</t>
  </si>
  <si>
    <t>David Rodriguez   The Education Conspiracy And The History Of Forced Schooling</t>
  </si>
  <si>
    <t>Many people interested in the topic we can dub, "The Education Conspiracy," will know the name John Taylor Gatto. He's been a highly decorated teacher, who turned whistleblower and has been writing about the nefarious agenda behind compulsory schooling and the players that put it in place ever since.
Due to his health, John has a hard time with lengthy audio interviews, but we are joined by David J. Rodriguez, the publisher of John's latest book: The Underground History of American Education 
He is also the Founder of Education Options Expo, which is an event where parents are introduced to respectful schools and approaches to learning, like private schooling and homeschooling, and where they hear from leaders who are demonstrating the future of education today. After selling his business at age 26, he moved to South Korea where he taught English at a high-performance high school. His business background includes work in the fields of insurance, biotechnology, and dentistry. He was born and raised in California, where he attended public school. He received a business degree from San Jose State University. His newest book project with Mr. Gatto has exclusive contributions from Dr. Ron Paul, G. Edward Griffin, and Lew Rockwell, and will be made into a film in 2018.  In addition, Mr. Rodriguez is the Founding Principal of Valor Academy, which is a private school that sets students free to pursue their interests, passions, and dreams (to launch in the Fall).
For education options, check out the Expo: http://www.educationoptionsexpo.org/ or contact David on Twitter: @djrodriguez2015</t>
  </si>
  <si>
    <t>a2mrIF2XJpQ</t>
  </si>
  <si>
    <t>2016 03 08</t>
  </si>
  <si>
    <t>https://youtu.be/I_RnWMef2rM</t>
  </si>
  <si>
    <t>Joshua Cutchin   The Food and Drink Offerings Of Aliens, Faeries, and Sasquatch</t>
  </si>
  <si>
    <t>High strangeness researcher and author, Joshua Cutchin, joins THC to talk about his latest book, Trojan Feast: The Food and Drink Offerings Of Aliens, Faeries, and Sasquatch. We get into the Entheogenic connection, the idea that faeries and aliens are different cultural skins for the same phenomenon, and a lot of other odd commonalities throughout the various stories he outlines in the book.
Josh's website: http://www.joshuacutchin.com/
Pick up Trojan Feast: http://www.amazon.com/TROJAN-FEAST-Offerings-Faeries-Sasquatch/dp/1938398351</t>
  </si>
  <si>
    <t>I_RnWMef2rM</t>
  </si>
  <si>
    <t>2016 03 01</t>
  </si>
  <si>
    <t>https://youtu.be/fUyx5gpvh0M</t>
  </si>
  <si>
    <t>Mark Devlin   Mind Control and Magick In The Corporate Music Industry</t>
  </si>
  <si>
    <t>Mighty Mark Devlin joins THC to discuss his new book Musical Truth, which covers nearly everything you might want to know about the weirdness within the corporate music industry. We talk about predictive programming, esoteric symbolism, satanism, pedophilia, assassination, mind control and more in our attempt to tackle just half of the amazing work he's done in Musical Truth.
Pick up Musical Truth here: http://www.amazon.com/Musical-Truth-Mark-Devlin/dp/1910757489/ref=cm_cr_arp_d_product_top?ie=UTF8
Stay updated on Mark's website: http://djmarkdevlin.blogspot.com/</t>
  </si>
  <si>
    <t>fUyx5gpvh0M</t>
  </si>
  <si>
    <t>2016 02 27</t>
  </si>
  <si>
    <t>https://youtu.be/ZJXip4JlrpQ</t>
  </si>
  <si>
    <t>Donald Marshall   Disclosure Updates On The Illuminati Vril Cloning Centers</t>
  </si>
  <si>
    <t>Folks might remember Donald Marshall from his 2011 letter disclosing his ongoing torture at secret underground cloning centers run by the Illuminati and the Vril Lizards.
Well, it's been 5 years, and now we have pop stars like Nicki Minaj tweeting about her experiences with this very thing, as well as rapper B.O.B. What's really going on?
Well, today Don joins THC to give the people some long awaited updates on what's been going on with him, the cloning centers, and those who occupy them.
Join Donald Marshall's supporters:
https://www.facebook.com/donald.marshall.148
https://www.facebook.com/groups/Conspiratorium/
http://donaldmarshallrevolution.com/
http://donaldmarshall.proboards.com</t>
  </si>
  <si>
    <t>ZJXip4JlrpQ</t>
  </si>
  <si>
    <t>2016 02 22</t>
  </si>
  <si>
    <t>https://youtu.be/fzIHxVq-aIE</t>
  </si>
  <si>
    <t>Dr. Judy Wood   The Evidence For Directed Free-Energy Tech Used On 9 11</t>
  </si>
  <si>
    <t>Today we ask the big question: Where did the towers go? We’ve all seen the footage a thousand times, but maybe through the power of suggestion, we’ve missed something major.
That is the crux of Dr. Judy Wood’s work into 9/11. As she walks us through all the actual damage that was done to the WTC complex on that day, it becomes apparent that the typical alternative responses of bombs, nano-thermite, mini-nukes, professional demolitions, etc. are all inconsistent with the wide range of strange effects recorded and reported during the event.
Was this a “hidden in plain sight” example of the secret physics we’ve talked about all too often? Could the same technology be related to what Tesla talked about? Could it be the free energy answer if only we could drag it from the clutches of the nefarious few?
I hope you’re sitting down.
LINKS
http://drjudywood.com/
http://wheredidthetowersgo.com/
Irrefutable TV:
https://www.youtube.com/watch?v=x2mg5ndzVgg&amp;list=PL_cJ8k_C3XEWi9IrA7dKse0vo8SE6J1oJ&amp;index=1</t>
  </si>
  <si>
    <t>fzIHxVq-aIE</t>
  </si>
  <si>
    <t>2016 02 14</t>
  </si>
  <si>
    <t>https://youtu.be/E2IVuGqc-GM</t>
  </si>
  <si>
    <t>Gordon White   Star.Ships  A Prehistory Of The Spirits, Gobekli Tepe &amp; Our Magical Past</t>
  </si>
  <si>
    <t>THC’s favorite chaos magician, Gordon White, of http://runesoup.com/ joins the podcast to talk about his new book Star.Ships: A Prehistory Of The Spirits which addresses the question of who we are now by tracing where we come from, and by drawing out the stories and the spirits that have journeyed and evolved with us. The goal is, as Gordon writes, the restoration of context.
Pick up a classy, high-craftsmanship copy at http://scarletimprint.com/books/star-ships/ It will be the coolest, and most eye catching item on your bookshelf.</t>
  </si>
  <si>
    <t>E2IVuGqc-GM</t>
  </si>
  <si>
    <t>2016 02 06</t>
  </si>
  <si>
    <t>https://youtu.be/4ncOugDIKdw</t>
  </si>
  <si>
    <t>Johnny Cirucci   The Roman Catholic Conspiracy, Vatican Crimes, &amp; The Jesuits</t>
  </si>
  <si>
    <t>Dedicated researcher, Johnny Cirucci, joins The Higherside Chats Podcast to make his case that the Vatican and the Jesuits sit atop the conspiracy pyramid. Johnny has his own online radio show called Resistance Rising on Blog Talk Radio, and is the author of Illuminati Unmasked, which goes deep down the Jesuit rabbit hole and chronicles Johnny’s research on the big conspiracy.
Johnny’s Website: http://johnnycirucci.com/
Johnny’s Email: Johnny@JohnnyCirucci.com
Get the book: http://www.amazon.com/Illuminati-Unmasked-Everything-about-World/dp/1506156290/ref=sr_1_1?ie=UTF8&amp;qid=1422399058&amp;sr=8-1&amp;</t>
  </si>
  <si>
    <t>4ncOugDIKdw</t>
  </si>
  <si>
    <t>2016 01 30</t>
  </si>
  <si>
    <t>https://youtu.be/er3bUTD9sUE</t>
  </si>
  <si>
    <t>Steven D. Kelley   Dark Secrets of the Clinton Crime Syndicate, &amp; The NWO Agenda</t>
  </si>
  <si>
    <t>Author and radio host Steven D. Kelley joins THC to talk about his research into the Clinton Crime Syndicate and the larger NWO Agenda they’re a part of.
Check out Steven’s radio show: http://www.freedomslips.com/hosts/steven-d-kelley-show.htm
And feel free to get in touch with Steven for any reason at: law17gun@aol.com</t>
  </si>
  <si>
    <t>er3bUTD9sUE</t>
  </si>
  <si>
    <t>2016 01 26</t>
  </si>
  <si>
    <t>https://youtu.be/CDRFMDrASaw</t>
  </si>
  <si>
    <t>Christopher Knight   Megalithic Measurements, Freemasons, and The Moon Makers</t>
  </si>
  <si>
    <t>Christopher Knight, 33 degree mason and author, joins THC to talk about many of the interesting threads that have come out of his decades long line of research into an ancient measurement system that rarely crops it's head up in the mainstream, but can be found used at Stonehenge, the Pyramids of Egypt, Washington DC, and several other seemingly unconnected places. Interestingly enough, Freemasonry seems to be the common denominator, and it might not just be on Earth...Strap in.
Check out Chris's books including "Who Built The Moon?" and "Solomon's Power Brokers" - http://www.amazon.com/Christopher-Knight/e/B000APH1AW</t>
  </si>
  <si>
    <t>CDRFMDrASaw</t>
  </si>
  <si>
    <t>2016 01 17</t>
  </si>
  <si>
    <t>https://youtu.be/T_eILDFk7UY</t>
  </si>
  <si>
    <t>Alain Nu   Mentalism, Manifestation, Strange Experiences, &amp; Improving Your Psychic Ability</t>
  </si>
  <si>
    <t>Professional Mentalist, Alian Nu, AKA "The Man Who Knows" joins THC to talk about his craft, how it relates to the mind and magick, how to increase one's own psychic ability, strange experiences of his, paranormal tales from his fans, and even facilitates a mass on-air spoon bending demonstration. Have your metal spoons ready!</t>
  </si>
  <si>
    <t>T_eILDFk7UY</t>
  </si>
  <si>
    <t>2016 01 12</t>
  </si>
  <si>
    <t>https://youtu.be/ZLBuBiGE5o0</t>
  </si>
  <si>
    <t>David Talbott   The Electric Universe, The Saturn Sun Swap, &amp; The Reconstructing Of Mythology</t>
  </si>
  <si>
    <t>David Talbott, an expert in comparative mythology, walks us through the Electric Universe model, the idea that Saturn was our Sun before the Sun, and the many ways this new paradigm makes sense of previous dismissed aspects of mythologies around the world.
Check out David's books, documentaries, and much more at the main hub for the Electric Universe: https://www.thunderbolts.info/wp/</t>
  </si>
  <si>
    <t>ZLBuBiGE5o0</t>
  </si>
  <si>
    <t>2016 01 06</t>
  </si>
  <si>
    <t>https://youtu.be/8cIJEbJ9BrM</t>
  </si>
  <si>
    <t>Sylvie’ Ivanowa   New Chronology, Ayahuasca Insights, &amp; The Reformation Conspiracy</t>
  </si>
  <si>
    <t>Alternative researcher, Silvie' Ivanowa joins THC to talk about the content of her YouTube series: When The Atlantis and Hyperborea Survivors Wake Up. It includes information from many sources in what some call the "New Chronology Movement," several that are fairly hard to access for an English speaking audience. One of the more major sources, is the work of Russian researcher, Anatoly Fomenko who has written a huge 7 book series laying out his version of the true history called History: Fiction or Science?
Silvie' has also gotten many related insights from her over 200 Ayahuasca ingestions, and together, this all makes for a great can of THC soup. Enjoy.
Watch The Survivors Series: https://www.youtube.com/playlist?list=PLJk0yT4erxuSEyHu-0wfUQ0WulbjtWJOu
Visit the website: http://megaliths.org/</t>
  </si>
  <si>
    <t>8cIJEbJ9BrM</t>
  </si>
  <si>
    <t>2015 12 28</t>
  </si>
  <si>
    <t>https://youtu.be/biv-xf5tnDo</t>
  </si>
  <si>
    <t>Sevan Bomar   The Imagination Hijack, Manifesting Reality, &amp; Exploring Consciousness</t>
  </si>
  <si>
    <t>Spiritual teacher, Sevan Bomar, joins THC to breakdown the levels of our reality, clarify the code of the Matrix, identify Archon control structures, share his psychonautic insights, and a whole lot more in a great episode to end the year on. Thanks for listening!
Check out these links to get deeper into Sevan's work:
Main site: http://astralquest.com/
Innerversity courses: http://innerversity.secretenergy.com/courses/
Archives: http://secretenergy.com</t>
  </si>
  <si>
    <t>biv-xf5tnDo</t>
  </si>
  <si>
    <t>2015 12 23</t>
  </si>
  <si>
    <t>https://youtu.be/yOzuhcRS3Co</t>
  </si>
  <si>
    <t>Ole Dammegard   Problems With Paris and San Bernar</t>
  </si>
  <si>
    <t>Ole has dedicated his research to several topics over the last 30 years, but false flag attacks have always been near the top of that list. Today, Ole breaks down the story of what happened in Paris, and all the sketchy details that lead one to the conclusion that we can't trust what we've been told about the event. Many of these elements also spill over into the events in San Bernardino, as well as several other components that fit the typical playbook of "drills gone live."
Follow all Ole's great work at: http://lightonconspiracies.com/newsite</t>
  </si>
  <si>
    <t>yOzuhcRS3Co</t>
  </si>
  <si>
    <t>2015 12 18</t>
  </si>
  <si>
    <t>https://youtu.be/tDn4PlUE9Fk</t>
  </si>
  <si>
    <t>Peter Levenda   Sinister Forces, Occult History, &amp; The Nine</t>
  </si>
  <si>
    <t>Today on the podcast, the great researcher and author, Peter Levenda joins THC to talk about the missing esoteric elements to American history, and human history in general. We talk about the ancient mound builders, the occult interests of America’s founders, the Salem Witch Trials, the JFK assassination, and the strange blue blood seance commonly referred to as The Council of Nine.
Check out more of Peter’s work and his wide range of interesting books at: http://peterlevenda.com/</t>
  </si>
  <si>
    <t>tDn4PlUE9Fk</t>
  </si>
  <si>
    <t>2015 12 12</t>
  </si>
  <si>
    <t>https://youtu.be/f6bao5KTX_s</t>
  </si>
  <si>
    <t>Tracy Twyman   The Knights Templar, Baphomet, &amp; The Alchemy of Finance</t>
  </si>
  <si>
    <t>The wonderful, Tracy Twyman returns to THC to talk about her latest book Baphomet: The Temple Mystery Unveiled, which continues her research into the truth about the Baphomet entity and the Knights Templar. Several huge milestones and invaluable contributions to the study of history have been made with this one, and it was great to talk to Tracy about it. We also, of course, get into the idea of links between ceremonial magic, banking, and the various groups who have risen to wealth and power. Is there a connection? You decide.
Find more on Tracy’s website: http://tracytwyman.com/
Check out the last time Tracy was on THC: http://thehighersidechats.com/tracy-t...</t>
  </si>
  <si>
    <t>f6bao5KTX_s</t>
  </si>
  <si>
    <t>2015 12 07</t>
  </si>
  <si>
    <t>https://youtu.be/PuHf4DXgJnI</t>
  </si>
  <si>
    <t>Crrow777 &amp; James Alfred 2   Hadibov’s Pre-history, Humanity’s Genotypes, &amp; The Flesh Jacket</t>
  </si>
  <si>
    <t>Our good friend Crrow777 and the great breaker-downer, James Alfred of the Sage Sigma blog both join THC today, as we examine James' latest understandings of the dense Hadibov material. We get into the latest details about the man's life, some cross references with other alternative information, the four epochs of the Ebrov spider beings, the genotypes of humanity, how this relates to secret societies, and many more aspects of this full spectrum control paradigm  presented by the now deceased Russian scientist known as Hadibov.
Check out all Crrow's footage at: https://www.youtube.com/user/Crrow777
Read the in depth analysis of the Hadibov work James does on his blog: http://sagesigma.blogspot.com/</t>
  </si>
  <si>
    <t>PuHf4DXgJnI</t>
  </si>
  <si>
    <t>2015 12 01</t>
  </si>
  <si>
    <t>https://youtu.be/ovU-2pDGOx4</t>
  </si>
  <si>
    <t>Mark Booth   The Esoteric Worldview, Spiritual Entities, &amp; The Influence of Both</t>
  </si>
  <si>
    <t>Author of The Secret History of the World, The Sacred History of the World, and soon to be The Heretic’s Handbook – Mark Booth joins the THC podcast for a conversation about his deep look into the esoteric traditions of secret societies, how they view the world, the presence and hierarchy of spirits, how their influence comes out through art, how the material atheist viewpoint works to distance us from these beings, and much more.
Check out Mark’s work on his website: http://www.markboothauthor.com</t>
  </si>
  <si>
    <t>ovU-2pDGOx4</t>
  </si>
  <si>
    <t>2015 11 29</t>
  </si>
  <si>
    <t>https://youtu.be/OiDYlUo7D8I</t>
  </si>
  <si>
    <t>Jeremy Corbell   Mysteries of Ufology, Covert Technologies, &amp; Bob Lazar</t>
  </si>
  <si>
    <t>Filmmaker and researcher, Jeremy Corbell joins THC to talk about the vast and freaky subjects in his films, Ufology, other elements of his research, and some of the integrating individuals that he's highlighted in some of his pieces, including John Lear, Bob Lazar, Dr. Roger Leir, &amp; "Nano Man."
Check out Jeremy's work at http://www.extraordinarybeliefs.com/</t>
  </si>
  <si>
    <t>OiDYlUo7D8I</t>
  </si>
  <si>
    <t>2015 11 26</t>
  </si>
  <si>
    <t>https://youtu.be/IC5MnvAO4OY</t>
  </si>
  <si>
    <t>Graham Hancock   Magicians of the Gods, Atlantis, &amp; The Ancient Impacts</t>
  </si>
  <si>
    <t>International bestselling author, Graham Hancock, joins THC to talk about his latest book that’s breaking down the walls of conventional history: Magicians of the Gods. We discuss the latest evidence that helps to demystify why civilization seems to have sprung up out of nowhere,  the validity of the Atlantis story, and the idea that the oral traditions and ancient writings all around the globe that talk about “helpers” and  “seeders of knowledge” – are really attempts by the ancients at describing their encounters with the fractured remains of an even older lost civilization. Look out.
Get Magicians of the Gods and info on Graham’s other work on his website: https://grahamhancock.com/
Follow Graham on Twitter: https://twitter.com/Graham__Hancock</t>
  </si>
  <si>
    <t>IC5MnvAO4OY</t>
  </si>
  <si>
    <t>2015 11 16</t>
  </si>
  <si>
    <t>https://youtu.be/1F9tutQkBKY</t>
  </si>
  <si>
    <t>Crrow777   The Paris Attacks, Skywatching Weirdness, &amp; The Reality Ruse</t>
  </si>
  <si>
    <t>You know him, you love him, Crrow777 returns to THC to talk about the Paris attacks, the strange things he's captured with his new equipment, his epic skywatching road trip, chemtrails, the moon, time control, rewriting history, NASA's lies, and more!
Check out Crrow's footage at https://www.youtube.com/user/Crrow777 and keep your cameras on the Venus/Moon transit on Dec 7th.</t>
  </si>
  <si>
    <t>1F9tutQkBKY</t>
  </si>
  <si>
    <t>2015 11 12</t>
  </si>
  <si>
    <t>https://youtu.be/hBW_LQoICao</t>
  </si>
  <si>
    <t>Chris Knowles   The Devolution Agenda, Decoding NASA, &amp; The Heaven's Gate Cult</t>
  </si>
  <si>
    <t>Author, blogger, and conspiratorial playbook dismantler -Chris Knowles joins THC to talk about culture, symbolism, alt-history, media manipulation, and much more. We get into why NASA shouldn't be trusted, what's changed in "conspiracy culture",  as well as how the Heaven's Gate cult was misrepresented in media.
You can follow Chris' exploration of pop culture symbology and more at his blog: http://secretsun.blogspot.com/ and check out his books on Amazon: http://www.amazon.com/Our-Gods-Wear-Spandex-History/dp/1578634067/ref=sr_1_1?ie=UTF8&amp;qid=1447365257&amp;sr=8-1&amp;keywords=chris+knowles</t>
  </si>
  <si>
    <t>hBW_LQoICao</t>
  </si>
  <si>
    <t>2015 11 01</t>
  </si>
  <si>
    <t>https://youtu.be/wPXZm1dYiIY</t>
  </si>
  <si>
    <t>Jen Briney   Our Corrupt Congress, The WTO, &amp; Glob</t>
  </si>
  <si>
    <t>Jen Briney returns to THC to talk about all the things she's been covering on her podcast Congressional Dish where she reads and researchers all the bills coming through Congress. Thus, she gets a great sense of what's really going on, and the concerning patterns seems to be emerging
Follow and talk to Jen on Twitter at: https://twitter.com/JenBriney and check out her show, Congressional Dish here: http://www.congressionaldish.com</t>
  </si>
  <si>
    <t>wPXZm1dYiIY</t>
  </si>
  <si>
    <t>2015 10 23</t>
  </si>
  <si>
    <t>https://youtu.be/Ga_MlMeXuWo</t>
  </si>
  <si>
    <t>Joseph Farrell   The Cosmic War &amp; The Treaty of Versailles Template</t>
  </si>
  <si>
    <t>One of my favorite authors and yours, Joseph P. Farrell returns to THC to talk about the idea of an epic cosmic war in humanity's past. We've heard about this possibility from the ancient texts of many cultures, but what Joseph is now doing, is also looking at all the things that go into a post-war process when you're talking about a conflict of this size, and finding a plethora of parallels in the details of these texts as well.
We talk about the idea of a quarantine being installed after such a war, possibly around the Earth. Also, could UFOs be the remnants of a monitoring system installed after the large scale destruction of this ancient conflict? Are the bloodlines of Elite family's a ripple effect from the two sides involved? All interesting questions, and you can hear more about it in Joseph's presentation at the Secret Space Program Conference in Austin.
Check out more of Joseph's work on his website: http://gizadeathstar.com/</t>
  </si>
  <si>
    <t>Ga_MlMeXuWo</t>
  </si>
  <si>
    <t>2015 10 16</t>
  </si>
  <si>
    <t>https://youtu.be/vbkSF3kr1IM</t>
  </si>
  <si>
    <t>Jay Dyer   Cinema Symbolism, Hollywood Psy-Ops, &amp; Predictive Programming</t>
  </si>
  <si>
    <t>The great Jay Dyer of http://jaysanalysis.com/ joins THC to talk about one of the major tools in the Elite’s multifaceted campaign against the population: Hollywood. We talk about Ian Flemming and the Bond series, on which Jay wrote his thesis. We also discuss many of the films Jay has given the conspiratorial strip down including  Interstellar and Moonraker, the odd connections between magick and technology, the nature of synchronicity, and much more!</t>
  </si>
  <si>
    <t>vbkSF3kr1IM</t>
  </si>
  <si>
    <t>2015 10 12</t>
  </si>
  <si>
    <t>https://youtu.be/n5yRwA-hfTs</t>
  </si>
  <si>
    <t>Cara St. Louis   The Education Conspiracy, Imagination Eradication, &amp; Kali</t>
  </si>
  <si>
    <t>Today on everyone’s favorite podcast, we have Cara St. Louis.  She’s an activist, intuitive, and the writing partner of Harald Kautz-Vella and she joins THC to talk about her research into the conspiracy behind the oppressive school system we have today. We talk about where it came from, who brought it here, and the goals the early perpetrators outlined that we can now see the full effects of years later. We also discuss various behaviorists and their effects on human conditioning, as well as the campaign to kill the imagination and how we might regain those weeded out facilitates. Teacher, leave those kids alone.
Check out Cara’s books on Amazon: http://www.amazon.com/Cara-St.Louis/</t>
  </si>
  <si>
    <t>n5yRwA-hfTs</t>
  </si>
  <si>
    <t>2015 10 06</t>
  </si>
  <si>
    <t>https://youtu.be/vpLJivCxUNY</t>
  </si>
  <si>
    <t>Linda Moulton Howe   Embedded Beings, Self-Activating AI, Mutilations, &amp; The ET Agenda</t>
  </si>
  <si>
    <t>One of the finest journalists on this island Earth joins THC to discuss the latest in her ongoing investigation into the ET agenda. We talk about a fairly new phenomenon that's being reported where alien Greys seem to be hitching a ride inside unknowing human husks for the purpose of "learning." Could this be one step closer to hybridization?
We also talk about Linda's  vast work on animal mutilations and her latest analysis that at times, we seem to be interacting with  self-activating hardware/software who's programmers might not even be in this galaxy.
Keep up to date on everything Linda’s doing and reporting on at her website:
https://www.earthfiles.com/
https://www.facebook.com/earthfilesnews
https://twitter.com/earthfiles</t>
  </si>
  <si>
    <t>vpLJivCxUNY</t>
  </si>
  <si>
    <t>2015 10 05</t>
  </si>
  <si>
    <t>https://youtu.be/chvPE5FynqY</t>
  </si>
  <si>
    <t>John Brandenburg   Nuclear Destruction, Ancient Civilizations, &amp; Other Mars Mysteries</t>
  </si>
  <si>
    <t>With a PhD in plasma physics and an impressive resume behind him, John Brandenburg joins THC to take the conversation a step beyond water on the Martian surface, and presents the evidence he's found for a global, nuclear destruction event in Mars' past as well as ancient civilizations, strange structures, odd microbial life, and more.
Go deeper on John's website and pick up his latest book "Death On Mars": http://lifeonmars.pub/</t>
  </si>
  <si>
    <t>chvPE5FynqY</t>
  </si>
  <si>
    <t>2015 10 01</t>
  </si>
  <si>
    <t>https://youtu.be/MW_8a15Y37U</t>
  </si>
  <si>
    <t>Jim Marrs   Population Control  How Corporate Owners Are Killing Us</t>
  </si>
  <si>
    <t>The legendary Jim Marrs joins THC to talk about his new book Population Control: How Corporate Owners Are Killing Us, which covers most of the major campaigns against the people. From aspartame to vaccines, it’s all here people!
Follow Jim  and check out his new book here: http://jimmarrs.com</t>
  </si>
  <si>
    <t>MW_8a15Y37U</t>
  </si>
  <si>
    <t>2015 09 25</t>
  </si>
  <si>
    <t>https://youtu.be/J9dmVdfAEKg</t>
  </si>
  <si>
    <t>Matthew Cross &amp; Dr. Robert Friedman   The Golden Ratio, The Fibonacci Sequence, &amp; You</t>
  </si>
  <si>
    <t>Matthew Cross, professional optimization specialist, consultant, &amp; President of Leadership Alliance joins THC along with his friend and co-author, Dr. Robert Friedman. Together they've been developing practical applications for the Golden Ratio and Fibonacci Sequence, aimed at optimizing all aspects of being human.
They were kind enough to offer the THC audience one of their books for free. To get The Golden Ratio &amp; Fibonacci Sequence, just email Matthew at MC1618@gmail.com
Check out more of their work on their websites:
Leadership Alliance: http://leadershipalliance.com/
The Divine Code: http://thedivinecode.com
The Golden Ratio Lifestyle Diet: http://goldenratiolifestyle.com/</t>
  </si>
  <si>
    <t>J9dmVdfAEKg</t>
  </si>
  <si>
    <t>2015 09 22</t>
  </si>
  <si>
    <t>https://youtu.be/qcWoFz3s3n0</t>
  </si>
  <si>
    <t>Harald Kautz Vella   Black Goo, Black Magick, Spider Beings, &amp; The Elite</t>
  </si>
  <si>
    <t>Brace yourself! German researcher, Harald Kautz Vella joins THC to break down his deep level research into the true nature of the Elite's campaigns against humanity. According to Harald's research, an invading version of what is knows as "black goo" landed on our planet roughly 80,000 years ago. This black goo could be considered a type of alien A.I. or a "seed device" for creating life within a biosphere. This invader does not belong here, and has been attempting to unpack it's program to the determent of our natural order. It contains remnants of it's original lifeforms, spider type beings, which have been coaxing the elite into carrying out their plans for Earth bound manifestation for as long as we know. Our energies have been used as feed, and our environment has been tweaked to make the people weak. The plan to get these higher dimensional Archonic beings to "hook" into their human husks is getting closer all the time, and is at the heart of the transhumanist agenda. It's a lot to take in. I hope you're sitting down.</t>
  </si>
  <si>
    <t>qcWoFz3s3n0</t>
  </si>
  <si>
    <t>2015 09 20</t>
  </si>
  <si>
    <t>https://youtu.be/H9Syozf787Q</t>
  </si>
  <si>
    <t>David Noakes   The GcMAF Cover Up, Doctor Deaths, &amp; Big Pharma’s Sickness Agenda</t>
  </si>
  <si>
    <t>CEO of Immuno Biotech, David Noakes, joins THC to talk about the GCMaf saga, Big Pharma's suppression and cover up of this information, and the campaign against real cures. David's own facility was raided and shut down as well as several clinics of his colleagues, many of which were found dead in the days following the raids. Obviously, following these events, a well-oiled media campaign has been working to destroy the reputations of those involved and justify the actions of the police and regulatory agencies. Thankfully, here David gets a chance to answer questions and talk about these events more freely.
GcMAF websites and information:
https://gcmaf.se/
http://mhracorrupt.st/
http://pharmakills.st/</t>
  </si>
  <si>
    <t>H9Syozf787Q</t>
  </si>
  <si>
    <t>2015 09 13</t>
  </si>
  <si>
    <t>https://youtu.be/X-4_6SFbZok</t>
  </si>
  <si>
    <t>Marie D. Jones   Mind Control Throughout History, Mk Ultra, Cults, &amp; Electronic Harassment</t>
  </si>
  <si>
    <t>Sweet San Diego author, Marie D. Jones, returns to everyone’s favorite conspiracy podcast to talk about her new book, co-authored by Larry Flaxman: Mind Wars: A History of Mind Control, Surveillance, and Social Engineering by Government, Media, and Secret Societies.
Check out Marie’s books on her website: http://www.mariedjones.com/</t>
  </si>
  <si>
    <t>X-4_6SFbZok</t>
  </si>
  <si>
    <t>2015 09 04</t>
  </si>
  <si>
    <t>https://youtu.be/clbOZX_0qTc</t>
  </si>
  <si>
    <t>Professor Doom   Doctor Deaths, GC Maf, &amp; The Return Of The Elite's Ancient Overlords</t>
  </si>
  <si>
    <t>Conspiracy is everywhere this week on the podcast! Youtube's own, Professor Doom, joins THC to talk about the medical breakthroughs surrounding GC Maf and the string of doctor deaths associated with what seems to be a violent campaign to keep the secret.
We then go deeper than deep, discussing the connections between the entities the elite worship, ancient bloodlines, the Annunaki, giants, CERN, transhumanism, Planet X, Antarctica, and more!
Check out Professor Doom on YouTube:
https://www.youtube.com/user/ProfessorDoom1
https://www.youtube.com/user/ProfessorDoom</t>
  </si>
  <si>
    <t>clbOZX_0qTc</t>
  </si>
  <si>
    <t>2015 08 31</t>
  </si>
  <si>
    <t>https://youtu.be/pWSBwqrki2A</t>
  </si>
  <si>
    <t>Nick Redfern   Assassinations, Mind Control, Disney &amp; The Dark State</t>
  </si>
  <si>
    <t>As promised, Nick Redfern returns this week to discuss the flip side of his book Secret History: From Ancient Aliens To The New World Order. We get into the more meat and potatoes conspiratorial takes on modern history: high profile assassinations, mk ultra, black ops projects, cattle mutations, Disney’s Dark State connections, and several other subjects along the way.
Check out Nick’s book Secret History here: http://www.amazon.com/Secret-History-Conspiracies-Ancient-Aliens/dp/157859479</t>
  </si>
  <si>
    <t>pWSBwqrki2A</t>
  </si>
  <si>
    <t>2015 08 24</t>
  </si>
  <si>
    <t>https://youtu.be/sdohhhf95oA</t>
  </si>
  <si>
    <t>Steph Young   Mysterious Disappearances, Unknown Entities, &amp; Unexplainable Events</t>
  </si>
  <si>
    <t>Today on everyone's favorite fringe-y podcast, Steph Young joins THC to walk us through some of the strange scenarios and cases she's uncovered in her long history of writing about anomalous, paranormal, and fortean topics and events.
We talk about a ton of strangeness including: missing people, areas of increased energy, occult rituals underground entities, ethereal encounters, skinwalkers, etc.
In the Plus show we talk about the "black goo", tales of time travel and time slips, ancient time machines, effects of certain frequencies, and a whole lot more.
Check out Steph's books: http://www.amazon.com/Stephen-Young/e/B00KE8B6B0/ref=sr_ntt_srch_lnk_1?qid=1440392396&amp;sr=8-1</t>
  </si>
  <si>
    <t>sdohhhf95oA</t>
  </si>
  <si>
    <t>2015 08 21</t>
  </si>
  <si>
    <t>https://youtu.be/IwqkAVKgW1I</t>
  </si>
  <si>
    <t>Richard Cassaro   The Triptych, Freemasonry, &amp; The Godself Icon</t>
  </si>
  <si>
    <t>Author and researcher Richard Cassaro joins THC to talk about the remnants of ancient wisdom he's uncovered through rigorous investigation. He also breaks down many of the ancient and modern symbols we see used and talks about what they might have meant in the past.
Richard's Website: http://www.richardcassaro.com</t>
  </si>
  <si>
    <t>IwqkAVKgW1I</t>
  </si>
  <si>
    <t>2015 08 20</t>
  </si>
  <si>
    <t>https://youtu.be/hK9ivsbuW70</t>
  </si>
  <si>
    <t>Crrow &amp; James Alfred   Dissecting Hadibov, The Role Of UFOs, &amp; The Full Spectrum Control Grid</t>
  </si>
  <si>
    <t>Crrow returns yet again, this time joined by blogger and Hadibov analyst, James Alfred. We largely discuss the latest understanding of several major aspects of the Hadibov material. Most of this understanding comes from James' recent work in clarifying many of the murky details and his success in breaking down this dense material.
Dig into James Alfred's detailed breakdowns on his blog: http://sagesigma.blogspot.com/
Check out Crrow's YouTube channel: https://www.youtube.com/user/Crrow777</t>
  </si>
  <si>
    <t>hK9ivsbuW70</t>
  </si>
  <si>
    <t>2015 07 30</t>
  </si>
  <si>
    <t>https://youtu.be/_VRzFWwSL4E</t>
  </si>
  <si>
    <t>Richard Merrick   Interference Theory, Ancient Culture, &amp; The Venus Blueprint</t>
  </si>
  <si>
    <t>Fantastic researcher and author, Richard Merrick, joins the podcast this week to talk about his work into the science of musical perception and his resulting "Interference Theory." We talk about many of the avenues of research this opened up for him and the long list of insightful connections he was able to make about the people of the past, science, religion, magick, and more.
Richard's Website and where you can download his Interference book for free and also find more info about The Venus Blueprint: http://www.interferencetheory.com/
Check out the music of The Plate Scrapers: http://www.theplatescrapers.com/</t>
  </si>
  <si>
    <t>_VRzFWwSL4E</t>
  </si>
  <si>
    <t>2015 07 22</t>
  </si>
  <si>
    <t>https://youtu.be/0M7_POTsYgI</t>
  </si>
  <si>
    <t>Santos Bonacci   Syncretism, Ascension, Atomic Language, &amp; Triple Crown Control</t>
  </si>
  <si>
    <t>Today on the podcast, the powerful teacher of syncretism, Santos Bonacci, returns to THC to talk about his latest research and provide some useful knowledge on the personal journey of consciousness ascension and sovereignty reclamation.
Check out more of Santos work on his website: http://universaltruthschool.com</t>
  </si>
  <si>
    <t>0M7_POTsYgI</t>
  </si>
  <si>
    <t>2015 07 17</t>
  </si>
  <si>
    <t>https://youtu.be/0U5HsWyhIOA</t>
  </si>
  <si>
    <t>Clyde Lewis   Hosting Ground Zero &amp; High Strangeness In Troubled Times</t>
  </si>
  <si>
    <t>The great Clyde Lewis, host of Ground Zero Radio, joins THC to talk about conspiracy media, strangeness in his life, the A.I. component of Jade Helm, time manipulation, Phantom Time Hypothesis, entities, the Elite, conspiracies, mysteries, and the all around fringe.
If you haven't, check out Ground Zero here: http://www.groundzeromedia.org/</t>
  </si>
  <si>
    <t>0U5HsWyhIOA</t>
  </si>
  <si>
    <t>2015 07 12</t>
  </si>
  <si>
    <t>https://youtu.be/j3Q8OgkFGdQ</t>
  </si>
  <si>
    <t>John Hamer   Institutionalized Charity Corruption &amp; The Titanic Conspiracy</t>
  </si>
  <si>
    <t>John Hamer, author of several conspiratorial books joins the podcast to discuss the research he's done into several of the well known charity dynasties, and how thy function as multifaceted fronts for the elite.  We also dedicate another half of the show to the depth and details of the great Titanic Conspiracy as John sees it. He's done many years of research on it, and has written two books. I have to say, the saga he describes fits the typical JP Morgan and Co. mold very appropriately.
John's author page: http://www.amazon.com/John-Hamer/e/B00B8X4CB6</t>
  </si>
  <si>
    <t>j3Q8OgkFGdQ</t>
  </si>
  <si>
    <t>https://youtu.be/g2KpHP8ZwAA</t>
  </si>
  <si>
    <t>Nick Redfern   Biblical ETs, Ancient Otherworldly Manipulation, &amp; Alien Demons</t>
  </si>
  <si>
    <t>Your friend and mine, the amazing author, Nick Redfern joins the podcast today to talk conspiracy, paranormal, and the all around fringe material contained in his new alternative textbook, Secret History: From Ancient Aliens To The New World Order. In this show we covered the first half of the lengthy tome, and hope to dedicate another in the future to the New World Order half of the puzzle. Until then, enjoy.
Keep up and make contact with Nick at: http://nickredfernfortean.blogspot.com/
Get the book: http://www.amazon.com/Secret-History-Conspiracies-Ancient-Aliens/dp/1578594790</t>
  </si>
  <si>
    <t>g2KpHP8ZwAA</t>
  </si>
  <si>
    <t>2015 06 23</t>
  </si>
  <si>
    <t>https://youtu.be/Au3wu4gUXKU</t>
  </si>
  <si>
    <t>Brooks Agnew   Alternative Energy, The Hollow Earth Expedition, &amp; Aliens</t>
  </si>
  <si>
    <t>Today on everyone's favorite conspiracy podcast, the widely know researcher and host of X Squared Radio, Brooks Agnew joins THC to talk all things science-y and weird. From the technological advancements of his electric truck company, to the details about his ongoing attempt to forge a path to the hollow Earth opening, to the UFO connection and much more!
Listen to Brooks show, X Squared here: http://www.x2-radio.com</t>
  </si>
  <si>
    <t>Au3wu4gUXKU</t>
  </si>
  <si>
    <t>2015 06 18</t>
  </si>
  <si>
    <t>https://youtu.be/9o7VLNmpByY</t>
  </si>
  <si>
    <t>Crrow777   The Lunar Illusion, Dismantling The Control System, &amp; The Road To Knowing</t>
  </si>
  <si>
    <t>Back in the saddle for a third time, Crrow777 joins THC to talk about his latest understanding of both the Lunar Wave footage and the Hadibov Research. We also talk about other big themes in the conspiracy community, the details of the control grid we may be victim to,  the content of his THC articles, and the difference between belief and knowing. You'll also find questions and comments from the THC Plus members scattered throughout. Enjoy.
Check out his YouTube channel: https://www.youtube.com/user/Crrow777</t>
  </si>
  <si>
    <t>9o7VLNmpByY</t>
  </si>
  <si>
    <t>2015 06 13</t>
  </si>
  <si>
    <t>https://youtu.be/tZ-Fok443F8</t>
  </si>
  <si>
    <t>Courtney Brown   Remote Viewing Iapetus, Mars, Atlantis, &amp; More</t>
  </si>
  <si>
    <t>Courtney Brown, director of the Farsight Institute, joins THC to talk about their application of remote viewing into some of the high strangeness around the solar system, mysteries of the ancient past, and other questions we just can't seem to get the answers to.
Check out the work of the Farsight Institute in more detail: http://www.farsight.org/</t>
  </si>
  <si>
    <t>tZ-Fok443F8</t>
  </si>
  <si>
    <t>2015 06 07</t>
  </si>
  <si>
    <t>https://youtu.be/rB5OYefGTHs</t>
  </si>
  <si>
    <t>Wayne Bush   The Archontic Human Farm, Culture Control &amp; The Sun Moon Harvesting System</t>
  </si>
  <si>
    <t>Under-the-radar researcher, Wayne Bush, is the man behind Tricked By The Light, a website that suggests our reality only exists as elements in a vast Archon control scheme- recycling our souls and energy in a Sun/Moon harvesting system. We also talk about the language, culture, symbols, and more that seem to anecdotally  suggest Wayne may be on to something.
Check out more at: www.TrickedByTheLight.com</t>
  </si>
  <si>
    <t>rB5OYefGTHs</t>
  </si>
  <si>
    <t>2015 05 29</t>
  </si>
  <si>
    <t>https://youtu.be/PkH9iaa8IBQ</t>
  </si>
  <si>
    <t>Joseph Farrell   Babylon’s Banksters, Financial Alchemy, &amp; The Secret Science Connection</t>
  </si>
  <si>
    <t>The great Joseph Farrell joins THC to discuss both the tools of financial wizards, and the connection to an off-the-books physics  that can be man's best friend or greatest enemy.
We then try to talk chronologically through history up to the modern era, to trace the power groups who have uncovered aspects of this secret information along the way and their various rises and downfalls.
Check out more from Joseph, and pick up his books at: http://gizadeathstar.com/
Also, check out: http://masatotoys.com/</t>
  </si>
  <si>
    <t>PkH9iaa8IBQ</t>
  </si>
  <si>
    <t>2015 05 25</t>
  </si>
  <si>
    <t>https://youtu.be/5v1Qoo0yoaU</t>
  </si>
  <si>
    <t>Gordon White   Pig Chimp Hybrids, Directed Panspermia, DNA, &amp; More Human Story Strangeness</t>
  </si>
  <si>
    <t>Author, researcher and one of my favorite wise wizards, Gordon White, joins THC to drop some knowledge and apply a chaos magicians lens to many of the strange bits of data that man has extracted about life, the human story, and our "highly distracting playpen."
Check out more Gordon and his chaos magic writings at http://runesoup.com/</t>
  </si>
  <si>
    <t>5v1Qoo0yoaU</t>
  </si>
  <si>
    <t>2015 05 17</t>
  </si>
  <si>
    <t>https://youtu.be/NeGooi4N7RA</t>
  </si>
  <si>
    <t>Outlaw Jimmy Jones   The Rh Neg Blood Type Mystery, Aliens, &amp; The Elite</t>
  </si>
  <si>
    <t>Finally! Today Outlaw Jimmy Jones joins THC to talk about his research into the RH Neg Blood Type, the historical context for the differences, &amp; some of his own strange experiences in being one of the few people with RH Neg blood.
See more at: www.outlawjimmy.com</t>
  </si>
  <si>
    <t>NeGooi4N7RA</t>
  </si>
  <si>
    <t>2015 05 09</t>
  </si>
  <si>
    <t>https://youtu.be/RglH7EIP77g</t>
  </si>
  <si>
    <t>Eric Dollard   Revealing Secret Sciences, Tesla Tech, &amp; The Physics Fallacy</t>
  </si>
  <si>
    <t>Today on the podcast, Eric Dollard, sits down to talk about his life in fringe sciences and other areas that have been quarantined away from the scientific community.
Eric Dollard is an electrical engineer who is known as a “living legend” in the field of electrical research and is considered by many to be the most knowledgeable expert alive today, on the true nature of electricity.
Check out more from Eric and his fundraiser campaign at: http://ericpdollard.com/indiegogo-campaign/</t>
  </si>
  <si>
    <t>RglH7EIP77g</t>
  </si>
  <si>
    <t>2015 05 04</t>
  </si>
  <si>
    <t>https://youtu.be/QVzzY930Z1I</t>
  </si>
  <si>
    <t>Zen Gardner   Expatriating, Jade Helm, &amp; The American Breakdown</t>
  </si>
  <si>
    <t>Expatriate, author, and man behind http://www.zengardner.com/ joins THC to talk about his journey in leaving the homeland, traveling to over 40 countries, and settling in Latin America. We talk about the differences Zen has noticed since his move, the tightening of the screws on America, Operation Jade Helm, the poisons of modern society, and more!</t>
  </si>
  <si>
    <t>QVzzY930Z1I</t>
  </si>
  <si>
    <t>2015 05 02</t>
  </si>
  <si>
    <t>https://youtu.be/A4KB3NyqDAQ</t>
  </si>
  <si>
    <t>Bob Frissell   Ancient Aliens, Thoth, &amp; The Lemuria Atlantis Saga</t>
  </si>
  <si>
    <t>In a full 2 hour bonus show, author Bob Frissell joins THC to talk about the origins of humanity, according to the ascended masters.
Check out Bob's work and get his book, "Nothing In This Book Is True, But It's Exactly How Things Are" on his website:  http://bobfrissell.com/</t>
  </si>
  <si>
    <t>A4KB3NyqDAQ</t>
  </si>
  <si>
    <t>2015 04 30</t>
  </si>
  <si>
    <t>https://youtu.be/73rnCaYFp34</t>
  </si>
  <si>
    <t>John Lash   Gnosticism, Sophia, &amp; The Archon Control Matrix</t>
  </si>
  <si>
    <t>Gnostic scholar and author, John Lash, joins THC to lay out the myth of Sophia and explain the true origin story of the Archons. John then explains how the Archon's achieved a very substantial  neuro-hack into humanity,  spawning the three major religions and cementing us squarely within their Sophia defying control matrix.
Check out more of John's work on his website: http://www.metahistory.org/</t>
  </si>
  <si>
    <t>73rnCaYFp34</t>
  </si>
  <si>
    <t>2015 04 26</t>
  </si>
  <si>
    <t>https://youtu.be/K65t6RBAxYc</t>
  </si>
  <si>
    <t>Anthony Patch   CERN  The Portal To Saturn, Electric Universe Theory, &amp; Other Occult Science</t>
  </si>
  <si>
    <t>Today on the podcast, researcher, author, and self proclaimed monk - Anthony Patch joins THC to discuss his research and theories involving Cern, Saturn, demonic entities, technological channeling, Berkeley University, and a whole host of conspiratorial themes.
Keep up with Anthony and grab his books at:  http://www.anthonypatch.com</t>
  </si>
  <si>
    <t>K65t6RBAxYc</t>
  </si>
  <si>
    <t>2015 04 20</t>
  </si>
  <si>
    <t>https://youtu.be/jEy_X4uGT-g</t>
  </si>
  <si>
    <t>Rick Simpson  The Cannabis Conspiracy, Hemp Oil Healing, &amp; Rockefeller Medicine</t>
  </si>
  <si>
    <t>Living legend, Rick Simpson, joins THC to celebrate 4/20 by exposing the truth about the mighty marijuana plant, dropping knowledge about the hemp oil "cure all" he is famous for developing, and discussing all the various ways that lifting the marijuana/hemp embargo could benefit humanity. Enjoy!
Learn more about Rick Simpson Oil and how to make it at: http://phoenixtears.ca/</t>
  </si>
  <si>
    <t>jEy_X4uGT-g</t>
  </si>
  <si>
    <t>2015 04 12</t>
  </si>
  <si>
    <t>https://youtu.be/BWg8_4lXXJ0</t>
  </si>
  <si>
    <t>Ole Dammegard   False Flags, The Caravan of Crisis Actors, &amp; Their Global Terror Tour</t>
  </si>
  <si>
    <t>Ole Dammegard returns to the podcast this week to talk about the false flags all over the world in the last year or so: Paris, Copenhagen, Sydney, Ottawa, and more.
Ole has been tracking the moves of the New World Order for over 30 years, which gives him a high level of insight when it comes to analyzing the latest moves from their fear creation playbook.
Check out the vast amount of work Ole has done, and his book, Coup D'etat In Slow Motion at his website: www.LightOnConspiracies.co</t>
  </si>
  <si>
    <t>BWg8_4lXXJ0</t>
  </si>
  <si>
    <t>2015 04 05</t>
  </si>
  <si>
    <t>https://youtu.be/xObF72JbgIE</t>
  </si>
  <si>
    <t>Freeman &amp; Jamie   Award Show Rituals, Tech Magick, &amp; CERN</t>
  </si>
  <si>
    <t>The great Freeman Fly and his Wife Jamie return to THC to talk about the last few awards shows and what insight we can get from the symbols and imagery used during the big performances.  We also talk about the interface between cutting-edge technology and the occult which we’ve seen several times throughout history and again in modern times with CERN and other projects.
In the Plus show, we talk more about other areas of tech magick: Mind transfer technology, clones, AI, quantum computing, and more. Then we swing back into Jamie’s wheelhouse to talk about the work she’s been doing on Beyonce and some insights into her life as a high priestess of monarch slaves. Boom.
You can check out the hours and hours of great stuff Freeman and Jamie do at www.FreemanTV.com or click some of these links below to get to specific pieces of Jamie’s work that were relevant to today’s show:
Beyonce: The Queen B – http://freemantv.com/queen-b-beyonce-beginning/
The 2015 Super Bowl – Grammy Ritual Spectacle – http://freemantv.com/2015-super-bowl-grammy-ritual-spectacular/</t>
  </si>
  <si>
    <t>xObF72JbgIE</t>
  </si>
  <si>
    <t>2015 03 29</t>
  </si>
  <si>
    <t>https://youtu.be/jZS0etOOeP4</t>
  </si>
  <si>
    <t>Eric Dubay   The Flat Earth Theory &amp; The Masonic Matrix Manipulators</t>
  </si>
  <si>
    <t>The man behind AtlanteanConspiracy.com, Eric Dubay, joins THC after the release of his new book and documentary pair, both titled The Flat Earth Conspiracy, to tell us why the Earth is actually flat and how the Mason's fooled us all.
Check out Eric's book and doc here:
http://www.lulu.com/spotlight/ericdubay
Sign up for THC+ here! www.thehighersidechatsplus.com</t>
  </si>
  <si>
    <t>jZS0etOOeP4</t>
  </si>
  <si>
    <t>2015 03 22</t>
  </si>
  <si>
    <t>https://youtu.be/GISV8hH7m-A</t>
  </si>
  <si>
    <t>Crrow777 Returns   The Lunar Illusion, Space Magick, &amp; The Bigger Conspiracy Puzzle</t>
  </si>
  <si>
    <t>Truth seeker and investigator, Crrow777 returns to THC just a few weeks after his first appearance, to elaborate on some of the ideas we talked about last time and see just how far these aspects of the big bamboozle might actually go.  It's a personal favorite.
View all the interesting space footage Crrow has captures and more on his YouTube channel: https://www.youtube.com/user/Crrow777</t>
  </si>
  <si>
    <t>GISV8hH7m-A</t>
  </si>
  <si>
    <t>2015 03 19</t>
  </si>
  <si>
    <t>https://youtu.be/LfPCw-2SktY</t>
  </si>
  <si>
    <t>Paul Hellyer   The Money Mafia, Secret Alien Alliances, &amp; You</t>
  </si>
  <si>
    <t>This week, Canada’s former Minister of Defense joins THC to shed some more light on just how the bankers run their scams, largely talked about in his new book, The Money Mafia. We also discuss Paul’s insights into the ET cover up, the covert partnerships world governments have made with these beings, the hidden facts about 9/11, underground bases, chemtrails and what we can do to turn the page on centuries of control and secrecy.
Paul’s website: http://www.paulhellyerweb.com/</t>
  </si>
  <si>
    <t>LfPCw-2SktY</t>
  </si>
  <si>
    <t>2015 03 13</t>
  </si>
  <si>
    <t>https://youtu.be/-18o_H_p0Rk</t>
  </si>
  <si>
    <t>Wm Michael Mott   Underground Entities, Beings From Below, &amp; The True String Pullers Of Humanity</t>
  </si>
  <si>
    <t>Author, Wm. Michael Mott, joins THC to talk about the years of work and research he's put into his book:  Caverns, Caldrons, &amp; Concealed Creatures now in it's third edition.
We get into the idea that all the complex theories of aliens from other worlds, beings from other dimensions, divine revelation, non-human entities controlling the planet, and many other conspiratorial themes; could quiet possibly be manipulations from beings inside the Earth.</t>
  </si>
  <si>
    <t>-18o_H_p0Rk</t>
  </si>
  <si>
    <t>2015 03 07</t>
  </si>
  <si>
    <t>https://youtu.be/UxGNwIttsnc</t>
  </si>
  <si>
    <t>Nita Hiltner   The Smithsonian Conspiracy, Giant Skeletons, &amp; Modern Pterosaurs</t>
  </si>
  <si>
    <t>California journalist, Nita Hiltner, is kind enough to join THC to talk about the articles she's written for DCXposed and read some of the newspaper clippings, eye witness reports, and odd case files that contribute to the growing number of accounts within these weird realms.
Closing track by Marty Leeds: http://www.martyleeds33.com/music.html</t>
  </si>
  <si>
    <t>UxGNwIttsnc</t>
  </si>
  <si>
    <t>2015 02 28</t>
  </si>
  <si>
    <t>https://youtu.be/wrTXqLwOxec</t>
  </si>
  <si>
    <t xml:space="preserve">Crrow777   Skywatching Anomalies &amp; The Lunar Wave   Could the moon be a hologram </t>
  </si>
  <si>
    <t>Longtime skywatcher, Crrow777, joins THC to discuss his insights gained from keeping his eyes to the sky. We discuss the things he's filmed, such as- chemtrails, orbs, various UFOs, and the Lunar Wave.
Crrow was also a professional radio operator in the military, which leads him to share his thoughts on HAARP and the health risks of being bombarded with all the wireless signals of the modern age.
Crrow777's YouTube channel: https://www.youtube.com/user/Crrow777
Be sure to watch some of Crrow's footage.</t>
  </si>
  <si>
    <t>wrTXqLwOxec</t>
  </si>
  <si>
    <t>2015 02 22</t>
  </si>
  <si>
    <t>https://youtu.be/frSHe_K7kmY</t>
  </si>
  <si>
    <t>JC Johnson   Skinwalkers, Crypids, &amp; The Book Of Enoch</t>
  </si>
  <si>
    <t>JC Johnson, the man behind Crypto Four Corners, joins THC to talk about their investigations into strange and anomalous creatures and beings, as well as the many things that have been reported to them by other witnesses and the possibilities for their origins.
Check out the Crypto Four Corners Facebook Page: https://www.facebook.com/pages/CRYPTO-FOUR-CORNERS/121397757888539
Check Out JC's YouTube page: https://www.youtube.com/user/cryptofourcorners
Sign up for THC+ at: www.TheHighersideChatsPlus.com</t>
  </si>
  <si>
    <t>frSHe_K7kmY</t>
  </si>
  <si>
    <t>2015 02 15</t>
  </si>
  <si>
    <t>https://youtu.be/voSs3peWsEg</t>
  </si>
  <si>
    <t>Jason Miller   Sex Magick, Tantric Alchemy, &amp; The Secrets of Erotic Sorcery</t>
  </si>
  <si>
    <t>It's one for the lovers! Sorcerer supreme, Jason Miller, rejoins THC- this time, to discuss the themes in his new book "Sex, Sorcery, &amp; Spirit" We get into the history of magic with a sexual slant, introductory practices, ways to alter and increase the sensation of orgasm, sexual experiences with non-human entities, and a ton more. Happy V-day people!
Get Jason's book: http://www.amazon.com/Sex-Sorcery-Spirit-Secrets-Erotic/dp/1601633327
Check out Jason's Blog: http://www.inominandum.com/blog/
Check out more music from Nick Tetrault: https://soundcloud.com/nicholastetraultmusic</t>
  </si>
  <si>
    <t>voSs3peWsEg</t>
  </si>
  <si>
    <t>2015 02 12</t>
  </si>
  <si>
    <t>https://youtu.be/qP7Sz7bovBo</t>
  </si>
  <si>
    <t>Frater X   The Illuminati Hijack of History, Consciousness, &amp; Freemasonry</t>
  </si>
  <si>
    <t>The great Frater X unloads the knowledge gleamed from his induction and progression through 9 different esoteric orders, and a lifelong curiosity in the manipulation humanity has experienced throughout time.
Among many things, we discuss the infestation of Freemasonry, unlearning our pre-approved version of history, and secrets of ancient America- as well as the longstanding connections between money, magick, and religion.
Check out Frater X's podcast, The Middle Chamber and get his new book The Secret War Inside Freemasonry at: http://fraterx.blogspot.com/</t>
  </si>
  <si>
    <t>qP7Sz7bovBo</t>
  </si>
  <si>
    <t>2015 02 03</t>
  </si>
  <si>
    <t>https://youtu.be/mX6ngarUBRE</t>
  </si>
  <si>
    <t>Ellen Brown   Bankster Thugs, The Web of Debt, &amp; The Public Banking Solution</t>
  </si>
  <si>
    <t>Ellen Brown is the founder of the Public Banking Institute and the author of a dozen books and hundreds of articles. She developed her research skills as an attorney practicing civil litigation in Los Angeles. In the best-selling Web of Debt, she turned those skills to an analysis of the Federal Reserve and “the money trust.” She showed how this private cartel has usurped the power to create money from the people themselves, and how we the people can get it back.
In The Public Bank Solution, the 2013 sequel, she traces the evolution of two banking models that have competed historically, public and private; and explores contemporary public banking systems globally.
Today she joins THC to discuss the findings in both of those books,  the immoral actions of the bankster elite, and educate us on alternative systems.
In the Plus show, we also talk about Ellen’s book Forbidden Medicine, and what she learned from watching Big Pharma cross boarders to shut down alternative cancer treatments. We also discuss the idea of the guaranteed  income and how it works, and examples of it being used in the past.
Check out more from Ellen at her website: http://ellenbrown.com/
Get more THC with THC+: www.thehighersidechatsplus.com/subscribe</t>
  </si>
  <si>
    <t>mX6ngarUBRE</t>
  </si>
  <si>
    <t>2015 01 28</t>
  </si>
  <si>
    <t>https://youtu.be/TNdH-O67jdE</t>
  </si>
  <si>
    <t>Jen Briney   The Corporate Control Of Congress, The Federal Budget, &amp; Privatization Propaganda</t>
  </si>
  <si>
    <t>The great, Jen Briney, of the Congressional Dish Podcast joins THC this week to discuss the boldest crimes against humanity that we've seen from the 113th Congress, what to watch out for from the 114th Congress, and the push for global privatization.
Check out Jen's show: http://www.congressionaldish.com/
Follow Jen on Twitter: https://twitter.com/jenbriney
Check out The Carlwood's guest spot on Marty Leeds' Mathemagical Hour: http://thesyncbook.com/?pagename=martyleeds&amp;ep=21</t>
  </si>
  <si>
    <t>TNdH-O67jdE</t>
  </si>
  <si>
    <t>2015 01 24</t>
  </si>
  <si>
    <t>https://youtu.be/624Y9GaYSyM</t>
  </si>
  <si>
    <t>Gordon White   Understanding Gnosticism, Parapolitics, &amp; Chaos Magic</t>
  </si>
  <si>
    <t>The wordsmith of www.RuneSoup.com Gordon White, joins THC to talk Gnostic ideas and philosophies, Archons, and the layers of manipulation they’re covered with.  Also, being a practicing chaos magician, Gordon provides some insightful analysis for a lot of the deep level parapolitical themes we hear about in the conspiracy world that involve magic, rituals, esoteric symbolism, and contact with entities.
In the Plus show, we talk more about Gordon’s personal experiences with magic, sigil making, and contacting ancestors. It’s fun for the whole family!
Follow Gordon on twitter: https://twitter.com/gordon_white</t>
  </si>
  <si>
    <t>624Y9GaYSyM</t>
  </si>
  <si>
    <t>2015 01 18</t>
  </si>
  <si>
    <t>https://youtu.be/2TUKYhYxSV8</t>
  </si>
  <si>
    <t>Kerry Cassidy   Charlie Hebdo, Raptor ETs, &amp; The Whistleblowers of Project Camelot</t>
  </si>
  <si>
    <t>The legendary conspiracy interviewer, Kerry Cassidy graces THC with her presence and walks us through the big reveals from some of Project Camelot’s most prominent whistle blowers. We also discuss false flag events, the Illuminati’s war on comedy, dolphin genetics, underground bases, ET alliances, and many other aspects of Kerry’s near decade ride through the depths of the deepest rabbit holes.
Check out Kerry’s work at: http://projectcamelotportal.com/
Get more THC at: www.TheHighersideChatsPlus.com</t>
  </si>
  <si>
    <t>2TUKYhYxSV8</t>
  </si>
  <si>
    <t>2015 01 15</t>
  </si>
  <si>
    <t>https://youtu.be/7yNq8qFBq6U</t>
  </si>
  <si>
    <t>Dr. Leonard Horowitz   Spirit Science, Weaponized Sound, &amp; The Frequency Conspiracy</t>
  </si>
  <si>
    <t>After many moons, we finally got a guest to speak in depth about the 440 Hz conspiracy, the power of frequency and resonance, and how it’s been used against the massed in the multi-pronged attack of the powerful Elite.
Dr. Horowitz  is an internationally known authority in the overlapping fields of public health, behavioral science, emerging diseases, and natural healing. He is also an award-winning film-maker and author of 16 books on medicine versus natural healing.
Check out Dr. Horowitz and his work: http://www.528revolution.com/dr-leonard-horowitz/
Check out the comedic stylings of my buddy Bob Hansen: https://twitter.com/bobhansenjokes &amp; https://www.facebook.com/bob.hansen.587</t>
  </si>
  <si>
    <t>7yNq8qFBq6U</t>
  </si>
  <si>
    <t>2015 01 09</t>
  </si>
  <si>
    <t>https://youtu.be/yAqcdgaVooc</t>
  </si>
  <si>
    <t>The Charlie Hebdo Shooting &amp; Predictive Programming</t>
  </si>
  <si>
    <t>* The first attempt to post this outside of the THC feed has been removed. I'm trying again without the video.
I take a few minutes to talk about what seems to be a connection between Modern Family and the tragic shooting at Charlie Hebdo, and what the larger implications might be.</t>
  </si>
  <si>
    <t>yAqcdgaVooc</t>
  </si>
  <si>
    <t>2015 01 06</t>
  </si>
  <si>
    <t>https://youtu.be/sEAvFtkNCXA</t>
  </si>
  <si>
    <t>Dean Dominic DeLucia   Mammoths of the Inner Earth, Giants, Hidden Cities, &amp; Remnants of Atlantis</t>
  </si>
  <si>
    <t>A whole lot of fun stuff is packed into the first THC of 2015! Our Hollow Earth professor, Dean Dominic DeLucia returns to expand on the Hollow Earth case we made in our first show:
THC 107: Dean Dominic DeLucia | The Hollow Earth, Cavern Worlds, &amp; The Beings Below
We start off talking more about the arctic opening, the formation of icebergs, and modern Mammoths from the Inner Earth. Dean then walks us through several interesting stories of creatures, green children, giants, and hidden cities under the surface of our planet.
In the Plus show, Dean talks about some stories of lost Atlantian settlements in North and South America, including one previously unfindable location that Dean might have cracked the case on himself. We also talk about the legends of large Amazonian women warriors that also might have had a strong presence down below. All in all, it’s my kind of THC.
Check out Dean’s website and books at: http://www.holloworbs.com/ and http://www.gravedistractions.com/dean-dominic-de-lucia.php</t>
  </si>
  <si>
    <t>sEAvFtkNCXA</t>
  </si>
  <si>
    <t>2014 12 31</t>
  </si>
  <si>
    <t>https://youtu.be/DaYI3cJlirY</t>
  </si>
  <si>
    <t>Dr. David Shoemaker   Thelemic Magick, Aleister Crowley, &amp; Finding Your True Will</t>
  </si>
  <si>
    <t>In this show, Dr. David Shoemaker joins THC to discuss the religion/philosophy of Thelema. We talk about the various schools and initiatory orders that practice Thelema, introductory rituals, Aleister Crowley, finding your True Will,  and many of the other stops along the magician’s path.
Check out David’s book and podcast, Living Thelema at: http://livingthelema.com/</t>
  </si>
  <si>
    <t>DaYI3cJlirY</t>
  </si>
  <si>
    <t>2014 12 24</t>
  </si>
  <si>
    <t>https://youtu.be/pojM-8oAgk0</t>
  </si>
  <si>
    <t>Robert David Steele   Open Source Everything, Upgrading Society, &amp; Building The World Brain</t>
  </si>
  <si>
    <t>Today’s powerhouse of a guest, Robert David Steele, grew up all over the world as the son of an oil engineer – witnessing colonialism and predatory capitalism up close and personal. He’s been a marine core infantry officer, a CIA spy, and even had a brief presidential campaign in 2012 with the Reform party. A man who has been an insider, served the system, yet has emerged like a white knight from the deep, dark, belly of the beast to become the CEO of Open Source Solutions, and a voice for what could and should be the next evolution of human society….the blueprint of which is largely laid out in his book: The Open Source Everything Manifesto: Transparency, Truth, and Trust
Check out Robert’s Public Intelligence Blog here: http://www.phibetaiota.net/
Also, you can Robert’s latest book (only $8 on Kindle) on Amazon here:  http://www.amazon.com/exec/obidos/ASIN/1583944435/ossnet-20</t>
  </si>
  <si>
    <t>pojM-8oAgk0</t>
  </si>
  <si>
    <t>2014 12 19</t>
  </si>
  <si>
    <t>https://youtu.be/3IE19VoyDmw</t>
  </si>
  <si>
    <t>Robert Salas   UFOs, Missile Shutdowns, &amp; Abduction Experiences</t>
  </si>
  <si>
    <t>Folks, Robert Salas graduated from the Air Force Academy in 1964, served 7 years of active duty, flew target drones as a weapons controller, and had one hell of a night at his post on March 24th, 1967.
Robert has been been a witness to  not only the disabling of military weapons by UFOs, but has also had some personal experiences with abduction.
He talks about both, as well as his 20 years of research in his new book Unidentified, which you can check out here: http://www.newpagebooks.com/?section=home&amp;product_id=583</t>
  </si>
  <si>
    <t>3IE19VoyDmw</t>
  </si>
  <si>
    <t>2014 12 13</t>
  </si>
  <si>
    <t>https://youtu.be/yCiS5XZNpiE</t>
  </si>
  <si>
    <t>Randall Carlson   Sacred Geometry, Lost History, &amp; Cycles Of Catastrophe</t>
  </si>
  <si>
    <t>Randall Carlson is a master builder and architectural designer, teacher, geometrician, geomythologist, geological explorer and renegade scholar. He has 4 decades of study, research and exploration Into the interface between ancient mysteries and modern science, has been an active Freemason for 30 years and is Past Master of one of the oldest and largest Masonic lodges in Georgia.
Today on THC we talked largely about sacred geometry, cosmic patterns, Earth cycles, golden ratios, astronomy, astrology, and the ancient past.
In the Plus show, Randall talks about the public school system, his contributions to home schooling, tracing sacred geometry through history from one group or secret society to another, Catastrophism, ancient sites, and some underlying truth about climate change that the establishment has omitted from it's study.
Check out Randall's amazing website, classes,  and wealth of knowledge at: http://sacredgeometryinternational.com/
 Also: Join Visionary scholar Randall Carlson and David Metcalfe for a journey into the Cataclysm Fields!
for more information on Sacred Geometry International’s upcoming webinar:
The Quest for the Cosmic Grail – Recovering the Lost History of the World”
Follow the comic genius of Bob Hansen: https://twitter.com/bobhansenjokes</t>
  </si>
  <si>
    <t>yCiS5XZNpiE</t>
  </si>
  <si>
    <t>2014 12 07</t>
  </si>
  <si>
    <t>https://youtu.be/c0Ik9NABicg</t>
  </si>
  <si>
    <t>Kate of Gaia   The Legal Name Illusion, Triple Crown Control, &amp; The 440 Hz Conspiracy</t>
  </si>
  <si>
    <t>Writer, researcher, radio host, and teacher of truth- the great Kate of Gaia joins THC to talk about the birth certificate fraud, Phoenician law, the legal name illusion, crimes of the Vatican,  the Triple Crown network that really controls this matrix, and the mechanisms they use to get what they want out of us: Our energy, emotion, and our spirits themselves. Definitely a personal favorite.
Check out more Kate of Gaia at:
http://kateofgaia.wordpress.com/
http://losethename.com/
or contact Kate by phone at: 226-971-9675 or by Skype at: Katie.Renee.Thompson</t>
  </si>
  <si>
    <t>c0Ik9NABicg</t>
  </si>
  <si>
    <t>2014 12 03</t>
  </si>
  <si>
    <t>https://youtu.be/r2gPiMGkzVU</t>
  </si>
  <si>
    <t>Isaac Weishaupt   Magick, Music, Blood Sacrifice, &amp; The Illuminati</t>
  </si>
  <si>
    <t>The man behind IlluminatiWatcher.com, Isaac Weishaupt, joins THC to talk largely about his new book Sacrifice: Magic Behind The Mic which covers the crossroads of magick and music, celebrity and conspiracy.
We talk about the manipulation of Hip Hop into gangster rap, the idea of blood sacrifices, and our old pal Crowley. We also talk about many of the artists and producers of the industry, trying to discern who’s involved and who’s been a victim of the big media manipulation machine.
Get the book: Sacrifice: Magic Behind The Mic</t>
  </si>
  <si>
    <t>r2gPiMGkzVU</t>
  </si>
  <si>
    <t>2014 11 27</t>
  </si>
  <si>
    <t>https://youtu.be/k1Zzj3W17c8</t>
  </si>
  <si>
    <t>Daniele Bolelli   Taoist Philosophy, Rejecting Dogma, &amp; The Warrior's Path</t>
  </si>
  <si>
    <t>Teacher, author, martial artists,  fellow podcaster, and all around dominant human being, Daniele Bolelli, joins THC to talk about Taoism, spirituality, getting past dogma, and striving for excellence &amp; balance. We also talk about dealing with loss, pain, laziness and all the other gifts life gives us. Happy Thanksgiving!
Daniele's website: http://www.danielebolelli.com/
Daniele's podcast: http://thedrunkentaoist.com/</t>
  </si>
  <si>
    <t>k1Zzj3W17c8</t>
  </si>
  <si>
    <t>2014 11 21</t>
  </si>
  <si>
    <t>https://youtu.be/HKR42uNNIKI</t>
  </si>
  <si>
    <t>Simon Parkes   Reptilians, Mantids, Magick, &amp; The Illuminati Agenda</t>
  </si>
  <si>
    <t>Born into a privileged Illuminati bloodline, contacted at an early age by multiple entities, and schooled in the power of magick – Simon Parkes now holds public office in Whitby, North Yorkshire. He’s turned down his induction into the power pyramid and instead uses his privileged insight to talk about reality, multi-dimensional beings, and the plans of the Illuminati.
In the plus show, we talk far more about these Illuminati plans, Ebola &amp; the guildstones ritual, the coming changes for humanity, the CERN portal making machine, what it means to have a soul that’s 1/3 Hollow Earth Human, the Mars and moon bases built by the Greys, the history of the Jinn, and the hidden truth about dolphins and the campaign to keep them off the main stage. What more do you in in an episode of THC?
Get the Plus show here: www.thehighersidechatsplus.com</t>
  </si>
  <si>
    <t>HKR42uNNIKI</t>
  </si>
  <si>
    <t>2014 11 12</t>
  </si>
  <si>
    <t>https://youtu.be/nKw6yJt_2oA</t>
  </si>
  <si>
    <t>Cort Lindahl   Axis Mundi, Architectural Alignments, &amp; The Millennium Monuments</t>
  </si>
  <si>
    <t>This week, researcher, Cort Lindahl, joins THC to discuss his work into mapping the alignments of man’s most famous and interesting structures. We cover the Georgia Guidestones, Balbek, Thomas Jefferson’s Popler Forest, The Dome Of The Rock, Coral Castle, and many, many other interesting sites with calculated connections to other monuments and structures.  We also speculate about the wide range of reasons the elite might put such an emphasis on what seems to be a fairly odd practice.
In the plus show we get into the International Peace Garden, the Geomancy of 9/11, Burning Man, Labyrinths, and a ton more. Enjoy.
Cort’s Blog:  http://survivalcell.blogspot.com/
Cort’s YouTube Channel: https://www.youtube.com/user/SurvivalCell
Sign up for, or give the gift of THC+: www.thehighersidechatsplus.com</t>
  </si>
  <si>
    <t>nKw6yJt_2oA</t>
  </si>
  <si>
    <t>2014 11 07</t>
  </si>
  <si>
    <t>https://youtu.be/v9gEFYOuiRU</t>
  </si>
  <si>
    <t>Jon Rappoport   The Ebola Conspiracy, Vaccine Whistleblowers, &amp; Rockefeller Medicine</t>
  </si>
  <si>
    <t>In this 1 hour “special report,” Jon Rappoport sheds some light on the latest Ebola outbreak, scandals involving the Center For Disease Control, vaccine propaganda, whistleblowers, and a whole lot more.
I’ll have a typical 2 hour show out with my next guest, in the next few days.
Jon’s Website: http://www.nomorefakenews.com/</t>
  </si>
  <si>
    <t>v9gEFYOuiRU</t>
  </si>
  <si>
    <t>2014 11 02</t>
  </si>
  <si>
    <t>https://youtu.be/MDL4ENh5gLE</t>
  </si>
  <si>
    <t>Jim Marrs   Occulted History, Banking Corruption, &amp; The Vast Conspiracy</t>
  </si>
  <si>
    <t>This week alternative author and legendary truth seeker, Jim Marrs, joins THC to drop knowledge on a variety of conspiratorial topics including the history of banking, ISIS, Atlantis, The Anunnaki, the moon, hollow Earth, the Pyramids, and a ton more.
In the second half, we dive deeper into the history of banking and Zionism, the evidence for an ancient global civilization, UFOs &amp; free energy, the giant skeletons hidden by the Smithsonian,  and some ideas for a system that works for the people beyond the control of the global elite.
It’s a true grab bag of conspiracy goodness. Enjoy.
Check out Jim’s website and books: http://jimmarrs.com/
Check out more music from Don Paul Moore and download Mr. Morgan’s War: https://soundcloud.com/don-paul-moore
Get this one, and all of THC's 2 hour shows at: www.thehighersidechatsplus.com</t>
  </si>
  <si>
    <t>MDL4ENh5gLE</t>
  </si>
  <si>
    <t>2014 10 27</t>
  </si>
  <si>
    <t>https://youtu.be/2h1IwtoO_Bw</t>
  </si>
  <si>
    <t>Robert Sullivan   Cinema Symbolism &amp; The Esoteric Archetypes of Hollywood</t>
  </si>
  <si>
    <t>Returning champion and 32 degree mason himself, Robert W. Sullivan IV, joins THC to talk about his new book Cinema Symbolism where he dissects the esoteric, occult, and archetypal symbolism embedded in a whole host of films. We discuss Back To The Future, The Wizard Of Oz, Fight Club, Alice In Wonderland, James Bond, The Dark Knight, The Matrix, Star Wars, Black Swan and I’m sure a few others on this wild ride through Hollywood’s esoteric toolbox.
Get Cinema Symbolism and more of Rob’s work: http://robertwsullivaniv.com/
Get the extended show at: www.thehighersidechatsplus.com</t>
  </si>
  <si>
    <t>2h1IwtoO_Bw</t>
  </si>
  <si>
    <t>https://youtu.be/oLDUWzvYgRk</t>
  </si>
  <si>
    <t>Alfred Webre   Exopolitics &amp; The Exophenotypes Of The Omniverse</t>
  </si>
  <si>
    <t>Exopoltics founder and legend of the extraterrestrial branch on the conspira-tree, Alfred Weber joins us to talk about the content of his new book, “The Dimensional Ecology Of The Omniverse,” which aims to create a new model for the scinetific community that includes all the strange aspects of our reality and the beings within. We talk about the many different types of entities people are encountering, the alien race war for Mars, the Intelligent Civilization of Souls, and a whole lot more.
Alfred’s website: http://www.exopolitics.com 
Get the extended show at: www.thehighersidechatsplus.com</t>
  </si>
  <si>
    <t>oLDUWzvYgRk</t>
  </si>
  <si>
    <t>2014 10 13</t>
  </si>
  <si>
    <t>https://youtu.be/WYcy1-qZWkE</t>
  </si>
  <si>
    <t>Gerald Clark   The Anunnaki, New World Order, &amp; The Hidden Battle For Humanity</t>
  </si>
  <si>
    <t>Anunnaki expert, Gerald Clark joins THC to discuss not only this ancient origins tale, but also how it relates to so many unexplained or confusing areas of our past, present, and even our future. Whether it be the ancient emphasis on the zodiac wheel, the hidden motivators of the secret cabals, or the Ebola virus….it all seems to be connected to these mysterious overlords.
In the Plus show, we talk more about how the chakra system, reincarnation, the electromagnetic spectrum, the DNA of Egyptian mummies,  the Malaysian plane conspiracy, ISIS, the monetary system, and the stand off with Russia all relate to this ancient tale.
Gerald’s Website: http://geraldclark77.com/
Nordik Fire’s music: http://nordikfire.com/
Join THC+: www.thehighersidechatsplus.com/subscribe</t>
  </si>
  <si>
    <t>WYcy1-qZWkE</t>
  </si>
  <si>
    <t>2014 10 11</t>
  </si>
  <si>
    <t>https://youtu.be/wUlohO9deAE</t>
  </si>
  <si>
    <t>Belladonna &amp; Mardock   Egalitarian Community Living</t>
  </si>
  <si>
    <t>This week we talk to two members of an egalitarian community called Acorn, an off-shoot of the well-known Twin Oaks Community. Belladonna and Mardock talk about all aspects of live in one of these communities, and the frustrations with our wasteful and corrupt society that make this an appealing alternative and one of the ways to extract yourself from the almighty machine.
The Acorn Community website: http://www.acorncommunity.org/
The Acorn Community seed business, Southern Exposure: http://www.southernexposure.com/</t>
  </si>
  <si>
    <t>wUlohO9deAE</t>
  </si>
  <si>
    <t>2014 10 04</t>
  </si>
  <si>
    <t>https://youtu.be/pEU3xY5kNSQ</t>
  </si>
  <si>
    <t>Jay Weidner   Archon Crimes, Mysteries of Mt. Shasta, &amp; The Brotherhood of Saturn</t>
  </si>
  <si>
    <t>This week the great author and movie maker man, Jay Weidner returns to give us his take on the newest changes and goings on with the Georgia Guildstones, false flag events like Sandy Hook, the weird sightings and lore of Mt. Shasta, the work of the great director Stanley Kubrick, and the group that seems to be very close to the top of the conspiracy pyramid: The Brotherhood of Saturn and the ancient, non-physical spiritual parasites known as the Archons.
In the Plus show we talk about the subplots, coded messages, and hidden agendas of several big movies and movie directors like Lord Of The Rings (of Saturn), James Cameron, and Christopher Nolan. It's a real doozy folks, a true doozy indeed.
Check out more of Jay's work at: http://www.jayweidner.com/
Subscribe to the extended Plus show to keep it all going and get the extra long interviews at: www.thehighersidechatsplus.com</t>
  </si>
  <si>
    <t>pEU3xY5kNSQ</t>
  </si>
  <si>
    <t>2014 09 26</t>
  </si>
  <si>
    <t>https://youtu.be/zuD3Btt5uWY</t>
  </si>
  <si>
    <t>Ole Dammegard   The Rock Star Killings &amp; Other Crimes Of Operation 40</t>
  </si>
  <si>
    <t>Ever wonder about the suspicious details surrounding the deaths of some of music's biggest legends? The deaths of Jimi Hendrix, John Lennon, Bob Marley, and even Whitney Houston all have odd circumstances, inconsistencies, and  damning connections to an elite hit squad known as "Operation 40."
Today's guest Ole Dammegard has been studying "Operation 40" for over 30 years, working hard to identify the people involved as well as the mile long list of assassinations, false flag attacks, and other crimes that can be attributed to these dirty deed doers of the Puppetmasters.
Check out more of Ole's work and his book, ''COUP D'ETAT IN SLOW MOTION'' at: http://lightonconspiracies.com/</t>
  </si>
  <si>
    <t>zuD3Btt5uWY</t>
  </si>
  <si>
    <t>2014 09 20</t>
  </si>
  <si>
    <t>https://youtu.be/oodaoBJPKUc</t>
  </si>
  <si>
    <t>David Blume   The Alcohol Conspiracy &amp; The Road Map To Energy Independence</t>
  </si>
  <si>
    <t>Today's guest, David Blume has been hard at work trying to undo decades worth of Big Oil's propaganda on fuel and energy. He reveals the true motive behind alcohol Prohibition, which very much mirrors the motives of today's marijuana laws. David also demystifies the information surrounding our energy needs, using alcohol as a fuel source, and how we can achieve energy Independence as a nation, community, or individual.
Find out more in David's book, "Alcohol Can Be A Gas" or in the new Documentary David is featured in called, "Pump."
David's Website: http://www.permaculture.com/
Support THC for only $5 a month and get shows that are twice as long: www.thehighersidechatsplus.com</t>
  </si>
  <si>
    <t>oodaoBJPKUc</t>
  </si>
  <si>
    <t>2014 09 13</t>
  </si>
  <si>
    <t>https://youtu.be/7Q3TfBxAdWQ</t>
  </si>
  <si>
    <t>Tracy Twyman   Communing With The Demon Masters Of The Elite &amp; The Portal To Hell</t>
  </si>
  <si>
    <t>Well known conspiratorial author and esoteric historian, Tracy Twyman, joins THC to talk about her 13 year personal journey to communicate with the same multi-dimensional, demonic entities that the Elite might very well be answering to themselves.
We talk about many of the dark rituals rumored to be going on down at the lodge, where they might have their origins, and why they might be carrying out such acts - with a very unique perspective, from someone who's hearing it straight from Baphomet himself.
Check out Tracy's work at: http://tracytwyman.com/</t>
  </si>
  <si>
    <t>7Q3TfBxAdWQ</t>
  </si>
  <si>
    <t>2014 09 07</t>
  </si>
  <si>
    <t>https://youtu.be/mYjfPpIAEjw</t>
  </si>
  <si>
    <t>Olav Phillips   UFOs, Geoengineering, Depopulation, &amp; Secret Space Programs</t>
  </si>
  <si>
    <t>Conspiracy researcher, Olav Phillips joins THC to discuss his visit to the legendary UFO hotspot- the ECETI Ranch, and the far-reaching topics of his new book, The Secret Space Age, which looks at the programs outlined in the old Alternative 3 documentary, and examines just how accurate and connected they are. Things like geoengineering, chemtrails, underground bases, space platforms, depopulation programs, bases on the moon &amp; Mars, and a lot of other interesting pieces to this freaky puzzle.
In the Plus show we talk about the evidence that Nazi’s might have escaped to Antarctica and later, off planet. We look at the iconography of crashed UFOs, aspects of abductions, and more to make the case that maybe these things are at least in part, related to escaped Nazi’s and the modern advancements on their technologies. We also discuss their fascination with the occult and how it effected their experimental projects and technologies as well.
Check out more of Olav’s works and his new book at: http://www.theanomalieschannel.com/
Sign up for THC+ at: http://www.thehighersidechatsplus.com/subscribe</t>
  </si>
  <si>
    <t>mYjfPpIAEjw</t>
  </si>
  <si>
    <t>2014 09 02</t>
  </si>
  <si>
    <t>https://youtu.be/nToATkxLQt4</t>
  </si>
  <si>
    <t>David Mathisen   Controlling Consciousness, Twisting Texts, &amp; Hiding The Secrets Of The Stars</t>
  </si>
  <si>
    <t>Author extraordinaire, David Mathisen drops in on THC to talk about the content of his book, The Undying Stars, where he discusses the true esoteric messages of ancient religious texts. He also lays out  the infiltration of the Holy Roman Empire, and the aggressive campaign to force a literal interpretation of these texts onto the resistant masses, and with it, wipe out humanity’s natural ability to understand and appreciate the esoteric and symbolic messages within and the shamanic  cultures of old.
In the Plus show, David expands on his own journey, the details of the  infiltration of the Roman Empire, shamanism, the holographic nature of the Universe, and The Lego Movie. Boom.
Check out David’s blog and get “The Undying Stars”: http://mathisencorollary.blogspot.com/
Closing track “Song For The Daimond": provided by Marty Leeds: http://www.reverbnation.com/martyleeds33
Submit your music to: PodcastMusicArchive@gmail.com to be featured on The Higherside Chats and other podcasts!
Get the full interview @ www.thehighersidechatsplus.com</t>
  </si>
  <si>
    <t>nToATkxLQt4</t>
  </si>
  <si>
    <t>2014 08 30</t>
  </si>
  <si>
    <t>https://youtu.be/DknlyYzFTHg</t>
  </si>
  <si>
    <t>Greg Paul   New Earth Nation, Transcending The System, &amp; Building The Future</t>
  </si>
  <si>
    <t>Greg Paul, the Director of a bold, global, initiative to bring humanity together, called "New Earth Nation" joins THC from Bali, Indonesia to discuss alternative models to society that work for the people rather than against, new technologies, new energies, motivation for breaking from the oppressive system, and all the encompasses New Earth Nation and their philosophies. Greg is also very well versed in law and dealing with law enforcement and gives listeners some tips for dealing with these, sometimes tense situations.
In the Plus show, we go on to discuss more technologies, building materials, fractal building patterns, and structures proposed by New Earth Nation as well as several options for how to go about buying one of their domes in an upcoming community and extract yourself from the system! Greg also elaborates on his person journey, trusting the Universe, and going years without money.
Check out New Earth Nation here: http://www.newearthnation.org/locations/communities/
Get the extended show at: www.thehighersidechatsplus.com</t>
  </si>
  <si>
    <t>DknlyYzFTHg</t>
  </si>
  <si>
    <t>2014 08 23</t>
  </si>
  <si>
    <t>https://youtu.be/O01s0MX2h5U</t>
  </si>
  <si>
    <t>Marty Leeds   Gematria, The Mathemagical Code Of The Universe &amp; The Alphabet Cipher</t>
  </si>
  <si>
    <t>The Mathemagician, Marty Leeds, joins THC to talk about the backwardsness of the school system and the damage it causes to the path of true learning, the art of gematria, the magic of Pi, the hidden code in the English alphabet, and the road map to sacred knowledge one can decode from the King James bible with Marty's cipher.
In the plus show, we talk more about synchronicity, more examples of this code in the Bible,  the history of language,  the code in music, the astrological connection and the mathematics of the Zodiac.
Check out more of Marty's work and music at: http://www.martyleeds33.com
Get the extended plus show: http//:www.thehighersidechatsplus.com</t>
  </si>
  <si>
    <t>O01s0MX2h5U</t>
  </si>
  <si>
    <t>2014 08 16</t>
  </si>
  <si>
    <t>https://youtu.be/2rfMOSmiAWo</t>
  </si>
  <si>
    <t>Jan Irvin   MK Ultra Mind Control, Mushrooms, &amp; Terence McKenna</t>
  </si>
  <si>
    <t>Researcher and operator of GnosticMedia.com, Jan Irvin, joins THC to discuss his long history of researching psychedelics, the work of John Allegro into the mushroom-fueled origins of Christianity, and most importantly the vast array of C.I.A. sponsored, false prophets and mind control marketing programs of the counterculture.
According to Jan and the sources he’s found, these false prophets include Terence McKenna, Timothy Leary, Alan Watts, and many others. You decide!
In the second hour, we talk about diet as a form of mind control and the dangerous of wheat. Jan cut wheat out of his diet and realized that almost all of his problems went with it.
Check out the new shirts at www.ConspiraTees.net</t>
  </si>
  <si>
    <t>2rfMOSmiAWo</t>
  </si>
  <si>
    <t>2014 08 12</t>
  </si>
  <si>
    <t>https://youtu.be/No7Lx8LHi-s</t>
  </si>
  <si>
    <t>Robert Phoenix   Astrology, The Elite, &amp; The Symbolism In Everything</t>
  </si>
  <si>
    <t>Top notch astrologer, Robert Phoenix, joins THC to explain the mechanisms of Astrology and walk us through extrapolating insight from the stars.
In the free one hour show, we talk about the Elite's use of Astrology, and the symbolism they've coded into world events that proves they are very interested in a field that's largely projected as silliness in the mainstream. Robert schools us on what he calls the "Malaysian Flight Death Ritual," the Elite's Gemini Program that very well may have flipped us from the enlightening Age of Aquarius into a darker alternative timeline ruled by the shadowy puppet masters, and the symbolic attack on water. We also discuss the plethora of Horse/Neptune references this year, which is the Year of the Horse in the Chinese Zodiac.
In the second hour, we get more into the details of the Elite's Gemini Program, and how 9/11 may have been a more modern "anchoring" of said timeline. Robert also reads Israel's birth chart and give us the insight of the stars, into what we should see in global politics in the near future and beyond. (Be VERY wary of August 25th and the surrounding days!) We end the show with my birth chart as a detailed example of what an astrological reading would look like for those interested, and I also ask Robert for a little astrological insight for the audience into the dates and windows that would best nurture someone who wished to take a leap from corporate life and pursue passions of their own. Plan accordingly!
Get the Plus show: http://www.thehighersidechatsplus.com/subscribe
Check out the work of Robert Phoenix: http://www.robertphoenix.com/content/
Check out more music from Lions Named Leo: http://lionsnamedleo.com/</t>
  </si>
  <si>
    <t>No7Lx8LHi-s</t>
  </si>
  <si>
    <t>2014 08 06</t>
  </si>
  <si>
    <t>https://youtu.be/36v0ZAxahmk</t>
  </si>
  <si>
    <t>David Paulides   Missing 411  The National Parks Conspiracy &amp; Strange Disappearances Within Them</t>
  </si>
  <si>
    <t>What a show! David Paulides joins THC to discuss the hundreds and hundreds of people that have gone missing, many within national parks, who's cases contain evidence or facts that are seemingly impossible. How does a 2 yrs old in a park, disappear in an instant, and reappear 12 miles away just a few hours later? Why are people's clothes found, undamaged, miles away from camp, but no body? These are just a few of the very strange occurrences that the National Parks Service would rather you just not know about. Too late.
Hear the second hour of THC every week by becoming a subscriber to THC+: http://www.thehighersidechatsplus.com/subscribe
Get David's Missing 411 Books: http://www.canammissing.com/missing-411-north-america.html</t>
  </si>
  <si>
    <t>36v0ZAxahmk</t>
  </si>
  <si>
    <t>2014 08 01</t>
  </si>
  <si>
    <t>https://youtu.be/QsX-9eheDLc</t>
  </si>
  <si>
    <t>Nick Redfern   Conspiracy Fallout  Suspicious Deaths &amp; Missing Files</t>
  </si>
  <si>
    <t>Eureka! THC+ is here! Legendary conspiracy researcher and author, Nick Redfern, joins us to talk about the interesting stories within his two newest books: For Nobody's Eyes Only &amp; Close Encounters Of The Fatal Kind.
In the first hour we talk about the deaths and descents-into-madness of several people who knew the facts about Roswell, the interesting life of Wilhelm Reich and his thoughts on UFOs, Marilyn Monroe, JFK's connections to UFO stories, the "Melting Man",  and a few wild and deadly UFO encounters that most people never hear about.
In the Plus show, we talk about the idea that the Greys may be an Inner Earth terrestrial race, and not from space at all. Nick also tells us about a government-sponsored remote viewer who thought he saw underground alien based and didn't live to tell the tale,  a strange virus outbreak associated with the Roswell crash wreckage, the odd string of 31 deep level scientists that had over-the top "suicides" and "accidents," the case that Aleister Crowley worked for British Intelligence, the CIA's Operation Often which explored witchcraft, and a ton more!
Get Nick's books: http://www.newpagebooks.com
Hear the second hour at http://www.thehighersidechatsplus.com/subscribe</t>
  </si>
  <si>
    <t>QsX-9eheDLc</t>
  </si>
  <si>
    <t>2014 07 30</t>
  </si>
  <si>
    <t>https://youtu.be/-U8d2yfRLFo</t>
  </si>
  <si>
    <t>Adam Gorightly   Discordianism, Operation Mindfuck, &amp; Tricksters Of The Counterculture</t>
  </si>
  <si>
    <t>In the last THC before we start the THC Plus shows, everyone's favorite crackpot historian joins me to talk about his new book, Historia Discordia, the origins of the Discordian Society, Operation Mindfuck, and some of the famous enlightened trouble makers who have embodied the trickster archetype: Robert Anton Wilson, Timothy Leary, Terence McKenna, Hunter S. Thompson, and more! It's a good time!</t>
  </si>
  <si>
    <t>-U8d2yfRLFo</t>
  </si>
  <si>
    <t>2014 07 25</t>
  </si>
  <si>
    <t>https://youtu.be/i2eapqVKvAI</t>
  </si>
  <si>
    <t>Chad Lewis   UFOs, Crop Circles, Curses, Tulpas, &amp; Cryptids</t>
  </si>
  <si>
    <t>Investigator and author, Chad Lewis drops by to discuss the plethora of paranormal goodness on his impressive resume of 20 years in the field.  We talk about crop circles, sacred geometry, orbs, curses, haunted places, tulpas, ghosts, EMF meters, winged creatures, and everything under the freaky sun.
We also dive into Chad's book, Pepie, which tells the tale of his adventures trying to hunt down the legendary river cryptid, Pepie, and claim the $50,000 reward offered up by a local businessman. I hope you're sitting down.
Chad's Website: http://www.chadlewisresearch.com/Grab-my-books.html</t>
  </si>
  <si>
    <t>i2eapqVKvAI</t>
  </si>
  <si>
    <t>2014 07 17</t>
  </si>
  <si>
    <t>https://youtu.be/Q5mG_7JyZow</t>
  </si>
  <si>
    <t>Troy McLachlan   Secrets of the Saturn Death Cult &amp; The Monetary Enslavement Conspiracy</t>
  </si>
  <si>
    <t>Why does so much of the Elite's symbolism refer to Saturn? Why do ancient cultures around the globe describe the environment and sky as vastly different than it is today? Were they just wrong about what they were seeing or have we been kept in the dark? Today's guest on everyone's favorite conspiracy podcast,  Troy McLachlan, has been trying to answer those questions and more in his book and subsequent website entitled, "Saturn Death Cult."
Troy looks at various systems of weight and measures, the enslavement through a tilted economic model, the writing of our ancestors, and alternative models of Universal principles to nudge us towards the secrets these shadowy masters might be hiding. The conspiracy of all conspiracies!
Troy's Website: http://saturndeathcult.com/
Sign Up for THC+ to hear an extra bonus hour with all our guests starting August 1st: http://www.TheHighersideChatsPlus.com</t>
  </si>
  <si>
    <t>Q5mG_7JyZow</t>
  </si>
  <si>
    <t>2014 07 11</t>
  </si>
  <si>
    <t>https://youtu.be/GMKGDZRlTfE</t>
  </si>
  <si>
    <t>Stewart Swerdlow   Reptilians, Atlantis, Hybridization, &amp; The Hollow Earth</t>
  </si>
  <si>
    <t>Is modern humanity the product of the Atlantian's hybridization program?  Do our legends of hell and demons below stem from the Reptilians retreat into the Hollow Earth after the last great cataclysm? Who were the Lumerians?
These are the questions, and more that I had for Stewart Swerdlow, a big name on the conspiracy circuit and a wealth of alternative info that he's been privy to due to his deep personal and family connections to both the inner circles of the United States and Russian governments as well as the KGB.
Stewart starts us off with a brief history of the Reptilians as well as our origins in the Lumerian star system. He talks about the secret timeline of our own solar system, how the moon arrived at it's current location, planets that have been lost to history, and early extraterrestrial power struggles for Earth.
We also talk about the plans of the modern day Reptilians and the Illuminati, the secret deals between governments and alien races, and much much more!
Stewart's Website: http://www.expansions.com/</t>
  </si>
  <si>
    <t>GMKGDZRlTfE</t>
  </si>
  <si>
    <t>2014 07 07</t>
  </si>
  <si>
    <t>https://youtu.be/Evae9r8CQ-g</t>
  </si>
  <si>
    <t>Ken Gerhard   Flying Humanoids, Mothman, &amp; Other Winged Creature Sightings</t>
  </si>
  <si>
    <t>Ken Gerhard joins THC to discuss the tales in his book: Encounters with Flying Humanoids: Mothman, Manbirds, Gargoyles &amp; Other Winged Beasts. We also talk Thunderbirds, The Tengu, and the airborne mystery of Leonardo da Vinci. A fun and creepy show for all those Cryptozoology fans!
Ken's Website: www.kengerhard.com</t>
  </si>
  <si>
    <t>Evae9r8CQ-g</t>
  </si>
  <si>
    <t>2014 07 02</t>
  </si>
  <si>
    <t>https://youtu.be/dbdC7CcTgos</t>
  </si>
  <si>
    <t>Mr. Gates   Illuminati Symbolism, Jay-Z, Tupac, &amp; The Hip Hop Conspiracy</t>
  </si>
  <si>
    <t>Ever wonder exactly what just happened to entertainers like,  Tupac, Biggie, Katt Williams, or Michael Jackson? What about leaders of the black community and truth itself like Martin Luther King Jr. or Malcom X? The conspiracy world is full of theories about the Illuminati's roll in Hollywood and Entertainment and why their symbolism, ancient as it is, appears so often in modern corporate media.
Entertainer, comedian, and social commentator, Mr. Gates joins THC to talk his work on the "Jupiturn" series which traces the Elite's symbolism back to the beginning of conventional history, and walks us right up to modern day by siting several examples of their hidden messages in popular hip hop music videos. Mr. Gates then talks about why this symbolism is so prevalent in hip hop music compared to other genres, how the Hip Hop industry has been twisted and manipulated, and explains the fates of those entertainers that just don't want to toe the line.
Mr. Gates Website: http://www.haterazzi.com/</t>
  </si>
  <si>
    <t>dbdC7CcTgos</t>
  </si>
  <si>
    <t>2014 06 26</t>
  </si>
  <si>
    <t>https://youtu.be/7PtYq8LazEU</t>
  </si>
  <si>
    <t>John Perkins   Economic Hitmen, Predatory Capitalism, &amp; Consumer Power</t>
  </si>
  <si>
    <t>John Perkins, the famed author of the book, "Confessions Of An Economic Hitman" joins THC to talk about the rolls of Economic Hitmen and how they have evolved since he worked as one himself in the 1970's, tasked with undermining entire nations for the sake of private profits. John's newest book, "Hoodwinked" advances on the subjects of his first book and offers so practical solutions to getting society back on track.
John's Website: http://www.johnperkins.org/books/</t>
  </si>
  <si>
    <t>7PtYq8LazEU</t>
  </si>
  <si>
    <t>2014 06 25</t>
  </si>
  <si>
    <t>https://youtu.be/AShZjrtBnOc</t>
  </si>
  <si>
    <t>THC Highlights  Lenon Honor   Trauma, Social Programming, &amp; Adulthood</t>
  </si>
  <si>
    <t>Lenon Honor stops in for a quick conversation on The Higherside Chats 100th Episode. 
Check out Lenon's work at: http://www.lenonhonor.com and http://www.lenonhonorfilms.com</t>
  </si>
  <si>
    <t>AShZjrtBnOc</t>
  </si>
  <si>
    <t>2014 06 22</t>
  </si>
  <si>
    <t>https://youtu.be/gFumNIEgqLg</t>
  </si>
  <si>
    <t>THC 114  Robert Morningstar   Secrets of the Solar System, Mythology, &amp; Extraterrestrials</t>
  </si>
  <si>
    <t>The legendary ufology researcher, Robert Morningstar, stops by THC to talk about the deceptions by NASA, the structures on the moon and Mars, coded messages in the bible and other ancient texts, and the chupacabra. Below are some pictures Robert shared with THC, and discusses towards the end of the show.
Robert Morningstar and myself will both be at the Secret Space Program and Breakaway Civilization Conference on June 28th and 29th in San Mateo, CA Hope to see you there!
http://www.thehighersidechats.com</t>
  </si>
  <si>
    <t>gFumNIEgqLg</t>
  </si>
  <si>
    <t>2014 06 21</t>
  </si>
  <si>
    <t>https://youtu.be/ng2s9MMbbXY</t>
  </si>
  <si>
    <t>Holy Grail   Jay-Z &amp; Justin Timberlake</t>
  </si>
  <si>
    <t>See through the illusion.
www.TheHighersideChats.com</t>
  </si>
  <si>
    <t>ng2s9MMbbXY</t>
  </si>
  <si>
    <t>2014 06 17</t>
  </si>
  <si>
    <t>https://youtu.be/5o5IPbaxYIc</t>
  </si>
  <si>
    <t>Philip Farber   Understanding Invocation &amp; Evocation Magick</t>
  </si>
  <si>
    <t>Author, hypnotist, magick practitioner, and NLP expert Philip Farber joins The Higherside Chats Podcast to discuss the various types of entities, invocation and evocation magick, and how to use magick to improve your life and master your mind!
Phil's Websites:
http://www.meta-magick.com/
http://www.hawkridgeproductions.com/phil/</t>
  </si>
  <si>
    <t>5o5IPbaxYIc</t>
  </si>
  <si>
    <t>2014 06 06</t>
  </si>
  <si>
    <t>https://youtu.be/P8PgiegEOO0</t>
  </si>
  <si>
    <t>Daniel Estulin   Bilderberg Meeting 2014</t>
  </si>
  <si>
    <t>The world's #1 researcher into the elusive yearly Bilderberg Meeting of the world's corporate, political, and financial elite, Daniel Estulin joins THC to discuss the Bilderbergs and some of his revelations about this years meeting.
Daniel's Twitter: https://twitter.com/EstulinDaniel</t>
  </si>
  <si>
    <t>P8PgiegEOO0</t>
  </si>
  <si>
    <t>2014 06 04</t>
  </si>
  <si>
    <t>https://youtu.be/H605NDXVczk</t>
  </si>
  <si>
    <t>THC Highlights  Freeman   The Obama - Akhenaten Conspiracy</t>
  </si>
  <si>
    <t>Conspiracy researcher Freeman Fly joins The Higherside Chats' 100th episode to discuss the interesting anecdotes and mounting evidence that suggest Obama and the first family might be clones of the legendary pharaoh Akhenaten and his royal bloodline, and that's just the start!
Check out more of Freeman's work at: www.FreemanTV.com
Check out full episodes of THC at: www.TheHighersideChats.com</t>
  </si>
  <si>
    <t>H605NDXVczk</t>
  </si>
  <si>
    <t>2014 06 01</t>
  </si>
  <si>
    <t>https://youtu.be/5Cjxr068A2o</t>
  </si>
  <si>
    <t>THC Highlights   Anthony Peake - The Pineal Gland &amp; Consciousness</t>
  </si>
  <si>
    <t>Anthony Peake's segment from The Higherside Chats 100th episode. Anthony discusses his latest book, The Infinite Mindfield: Th eQuest To Find The Gateway To Higher Consciousness. 
Anthony's Website: http://anthonypeake.com/
Full Episodes of The Higherside Chats: http://thehighersidechats.com/</t>
  </si>
  <si>
    <t>5Cjxr068A2o</t>
  </si>
  <si>
    <t>2014 05 27</t>
  </si>
  <si>
    <t>https://youtu.be/zPAIX7PcjXo</t>
  </si>
  <si>
    <t>Xaviant Haze   Reptilian Aliens, Ancient Egypt, &amp; The Elvis Conspiracy</t>
  </si>
  <si>
    <t>Author, Xaviant Haze joins THC to talk about his book: Aliens In Ancient Egypt: The Brotherhood of the Serpent and the Secrets of the Nile Civilization as well as his recent pieces on the strange similarities between the "deaths" of Elvis and Michael Jackson.
Xaviant's Website: http://xavianthaze.blogspot.com/
Donate to THC: http://www.thehighersidechats.com/donate</t>
  </si>
  <si>
    <t>zPAIX7PcjXo</t>
  </si>
  <si>
    <t>https://youtu.be/nbgxL_UOdT4</t>
  </si>
  <si>
    <t>Lon Milo Duquette   Understanding Magik, Tarot, &amp; The Universe</t>
  </si>
  <si>
    <t>Lon Milo DuQuette is an American writer, lecturer, musician, and occultist, best known as an author who applies humor in the field of Western Hermeticism. Since 1975 DuQuette has been a National and International governing officer of Ordo Templi Orientis, a religious and fraternal organization founded in the early part of the 20th century. Since 1996 he has been O.T.O.'s United States Deputy Grand Master. He is also an Archbishop of Ecclesia Gnostica Catholica, the ecclesiastical arm of O.T.O and the longest living member of the O.T.O after the death of Phyllis Seckler.</t>
  </si>
  <si>
    <t>nbgxL_UOdT4</t>
  </si>
  <si>
    <t>2014 05 11</t>
  </si>
  <si>
    <t>https://youtu.be/z_25SJy0oGM</t>
  </si>
  <si>
    <t>Dean Dominic DeLucia   Hollow Earth Theory &amp; The Beings Within</t>
  </si>
  <si>
    <t>Take a journey to the center of the Earth in an all encompassing exploration of the Hollow Earth Theory. From the ancient texts that describe the Hollow Earth, to the naval expeditions of 1700-1800's that reported strange things that support the theory. With the help of our expert guest, Dean Dominic De Lucia, we try to touch on all the science, physics,  geography, and everything else involved in entertaining the Hollow Earth Theory in an extended 2+ hour THC!
hollowearth2
Dean's Website: http://www.holloworbs.com/
Dean's Hollow Earth Group: https://groups.yahoo.com/neo/groups/allplanets-hollow/info</t>
  </si>
  <si>
    <t>z_25SJy0oGM</t>
  </si>
  <si>
    <t>2014 05 06</t>
  </si>
  <si>
    <t>https://youtu.be/Nm6AWCpTbYA</t>
  </si>
  <si>
    <t>Linda Godfrey   Canine Cryptids, Paranormal Creatures &amp; The Poison Widow</t>
  </si>
  <si>
    <t>One of today's best Cryptozoology researchers and authors, Linda Godfrey joins THC to discuss her work looking into Wolfmen, canine cryptids, and bizarre creatures of the sky and sea. We also discuss the creepy true story that spawned her first book, The Poison Widow. Boom.
Linda's Website: http://www.lindagodfrey.com
Donate and enter for a chance to win the next Moneybomb: http://www.thehighersidechats.com/donate</t>
  </si>
  <si>
    <t>Nm6AWCpTbYA</t>
  </si>
  <si>
    <t>2014 05 01</t>
  </si>
  <si>
    <t>https://youtu.be/3rpa66vKqvA</t>
  </si>
  <si>
    <t>Jordan Maxwell   The Conspiracy To Own You &amp; The Occult Language Of Law</t>
  </si>
  <si>
    <t>As conspiracy legend, Jordan Maxwell, slowly returns from his 4 years of silence, he joins the podcast to talk about the meaning behind some common language we use, maritime Law, and the truth about the elite's legal framework that grants them ownership over humanity. Jordan also discusses the technology, motivations, and secrets of the shadowy overlords.
In the second hour, we get more personal with Jordan and give him time to address the people and inform them of the troubles he's been dealing with for the past 4 years.
Jordan's ONLY official site: http://jordanmaxwellshow.com/
Join the Moneybomb! http://www.thehighersidechats.com/donate</t>
  </si>
  <si>
    <t>3rpa66vKqvA</t>
  </si>
  <si>
    <t>2014 04 25</t>
  </si>
  <si>
    <t>https://youtu.be/z_0qmhWZiwg</t>
  </si>
  <si>
    <t>Professor Griff   Culture Manipulation, Celebrity Truth Tellers, &amp; The Elite</t>
  </si>
  <si>
    <t>Public Enemy's Professor Griff spends an hour on THC to discuss the Elite's manipulation of powerful musical movements, race, and culture. We also discuss other celebrity truth tellers like Katt Williams &amp; Dave Chappelle, their marginalization, &amp; the various ways the Elite try to keep us down in modern times.
Griff's Website: http://www.pgriff.info/
Play the THC Moneybomb Game: http://wwwthehighersidechats.com/donate</t>
  </si>
  <si>
    <t>z_0qmhWZiwg</t>
  </si>
  <si>
    <t>2014 04 17</t>
  </si>
  <si>
    <t>https://youtu.be/BL2EQ707rvw</t>
  </si>
  <si>
    <t>Frater X   Bankster Thugs, The Nephilim, &amp; The Global Enchantment</t>
  </si>
  <si>
    <t>The big conspiracy is upon us! Today Ron Patton from Paranoia Magazine co-hosts a conversation with Frater X, secret society specialist and member of 9 different esoteric orders.  Frater X breaks down the tools and methods of  elite secret societies, stories of giants in humanity's past, the predatory history of central banking and the bankster thugs,  Star Wars, the power of novelty in the face of the machine, and the power of ancient symbols on the collective unconscious.  This one can be confidently labeled, "Do Not Miss."
Catch Greg Carlwood, Ron Patton, Frater X and many more at this year's Paranoia Con in San Diego August 2nd and 3rd! Ticket's available soon at http://www.paranoiamagazine.com/
Frater X's Website &amp; Podcast : http://fraterx.blogspot.com/
Donate to THC &amp; get in the Moneybomb game: http://www.thehighersidechats.com/donate</t>
  </si>
  <si>
    <t>BL2EQ707rvw</t>
  </si>
  <si>
    <t>2014 04 15</t>
  </si>
  <si>
    <t>https://youtu.be/XSdwUsVxBiE</t>
  </si>
  <si>
    <t>Lyle Blackburn   Cryptozoology, Lizard Men, &amp; Mysterious Monsters</t>
  </si>
  <si>
    <t>Renowned Cyptid hunter and investigator, Lyle Blackburn joins THC to talk about Lizard Men, The Beast of Boggy Creek, Flying Humanoids, Sea Creatures, and several other accounts of strange sightings of unknown creatures.
lyle
Lyle's Website: http://www.lyleblackburn.com/
Donate and Play the Moneybomb Game: http://www.thehighersidechats.com/donate</t>
  </si>
  <si>
    <t>XSdwUsVxBiE</t>
  </si>
  <si>
    <t>2014 04 06</t>
  </si>
  <si>
    <t>https://youtu.be/FQFKDqVjYC4</t>
  </si>
  <si>
    <t>Conrad Jaeger   The Deep Web, Cyber Security, &amp; The Surveillance State</t>
  </si>
  <si>
    <t>Counter-surveillance &amp; cyber security expert Conrad Jaeger joins THC to discuss the hidden internet, remaining anonymous online, TOR, Bitcoin, assassin's for hire, net nuetrality, and a whole lot more.
Get Conrad's Deep Web &amp; Cyber Security Guide here: http://deepwebguides.com/
Donate to THC and get a spot in the next MoneyBomb giveaway: http://www.thehighersidechats.com/donate</t>
  </si>
  <si>
    <t>FQFKDqVjYC4</t>
  </si>
  <si>
    <t>2014 04 01</t>
  </si>
  <si>
    <t>https://youtu.be/7-EsNpxNcMw</t>
  </si>
  <si>
    <t>The Higherside Chats  The 100th Episode Special</t>
  </si>
  <si>
    <t>*The YouTube version of THC usually has any added transitional or outro music removed, but because of the nature of this special, I have left it in. This creates copyright issues and playback restrictions in some countries and on some devices. If you're having this type of issue, the audio of the show can be heard on iTunes, Stitcher, or play it right from this link with no problems: http://www.stitcher.com/podcast/the-higherside-chats-conspiracy-mystery-and-comedy-boom/episode/33171529?refid=stpr&amp;autoplay=true
13 past guests drop in to help celebrate the 100th episode milestone and share their latest research, thoughts, and ideas on a whole host of subjects. You can view the list below, or have some adventure in your life and don't read the spoilers. Thanks to all the listeners who keep THC alive, enjoy!
thc
GUEST LIST:
Anthony Peake (9:50)
Neil Sanders (22:10)
Kevin Annett (39:40)
Jacque Fresco &amp; Roxanne Meadows (48:20)
Jim Elvidge (1:04:00)
Lennon Honor (1:17:30)
Douglas Dietrich (1:34:30)
Freeman Fly (1:48:30)
Colin Andrews (2:05:30)
Jamie Hanshaw (2:16:50)
Kathleen Marden (2:25:30)
Olav Phillips (2:43:30)
Wendy Tremayne &amp; Mikey 2:54:30)
Ending/Bonus (3:22:30)</t>
  </si>
  <si>
    <t>7-EsNpxNcMw</t>
  </si>
  <si>
    <t>2014 03 22</t>
  </si>
  <si>
    <t>https://youtu.be/QnSTq365-Ek</t>
  </si>
  <si>
    <t>Higherside Chats 99  Occultism, Chaos Magick, &amp; The THC Tarot Forecast</t>
  </si>
  <si>
    <t>Lifetime occult magick enthusiast, author,  and fellow podcaster, Alexx Bollen (@TheAlexxcast) and my occasional co-host Kyle (@KylePrindiville) join THC for a chat on Egyptian mystery schools, occult knowledge, chaos magick, sigial making, the power behind corporate logos, altered states, Crowley, and for our last trick: Alexx performs a tarot reading to determine the future of THC! Don't get The Tower!
Alexx's Website: http://www.alexxcast.com/
Alexx's Novel:  http://www.amazon.com/dp/1490367993/ref=cm_sw_su_dp</t>
  </si>
  <si>
    <t>QnSTq365-Ek</t>
  </si>
  <si>
    <t>https://youtu.be/bhVBIVBcbSg</t>
  </si>
  <si>
    <t>Higherside Chats 98  Project Serpo  Secret Journey To An Alien Homeworld w  Len Kasten</t>
  </si>
  <si>
    <t>Len Kasten details the leaked documents that tell of Project Serpo, a story of ET Contact, visitation, and a 13 yrs vacation on an alien planet for 12 lucky humans.
Len's Book: http://www.amazon.com/Secret-Journey-Planet-Serpo-Interplanetary/dp/1591431468
The Project Serpo Website: http://serpo.org/</t>
  </si>
  <si>
    <t>bhVBIVBcbSg</t>
  </si>
  <si>
    <t>2014 03 12</t>
  </si>
  <si>
    <t>https://youtu.be/QwuUrRvfAx8</t>
  </si>
  <si>
    <t>Higherside Chats 97  Guy McPherson   Man's Great Contamination Cover-Up</t>
  </si>
  <si>
    <t>Expert, professor, and environmental advocate, Guy McPherson, explains the many ways we've destroyed the planet and the data that has been ignored all these years as the worlds leading governments and corporations marched us closer to the cliff: fracking, ocean acidification, nuclear meltdowns, deep water oil rig issues, extreme weather changes, &amp; so much more as we assess the damage and the possible likelihood that humanity could recover. Prognosis negative.
Guy's Website: http://guymcpherson.com/
The THC Moneybomb: http://www.thehighersidechats.com/donate</t>
  </si>
  <si>
    <t>QwuUrRvfAx8</t>
  </si>
  <si>
    <t>2014 03 06</t>
  </si>
  <si>
    <t>https://youtu.be/tGxDw4rYKGg</t>
  </si>
  <si>
    <t>Higherside Chats 96  Richard Sauder   Underground Bases, Strange Experiments, &amp; Secret Civilizations</t>
  </si>
  <si>
    <t>Long time alternative researcher in many fields, but most notably 20+ years of research into underground bases and facilities. Richard talks about underground and underwater bases, huge tunnel systems, transportation systems, strange secret experiments, the ET connection, the legend of the Any People, and so much more. Enjoy.
Richard's latest  book on underground bases:
http://richarddolanpress.com/book-rs1-hidden-in-plain-sight-beyond-the-x-files/
Richard's Blog
http://www.eventhorizonchronicle.blogspot.com
Donate to the Moneybomb: http://www.thehighersidechats.com/donate</t>
  </si>
  <si>
    <t>tGxDw4rYKGg</t>
  </si>
  <si>
    <t>2014 03 04</t>
  </si>
  <si>
    <t>https://youtu.be/XfP5G9mGk7E</t>
  </si>
  <si>
    <t>Higherside Chats 95  The Bermuda Triangle, Bimini Road, &amp; The Aquatic Bigfoot w  Gian Quasar</t>
  </si>
  <si>
    <t>The authority on the Bermuda Triangle, Gian Quasar, joins THC to discuss any and all aspects of the reality and the lore that surround one of the world's greatest mysteries.
We also spend a few minutes with the most recent winner of the THC Moneybomb. Thanks everyone.
Gian's Website: http://www.bermuda-triangle.org/
He Moneybomb: http://www.thehighersidechats.com/donate</t>
  </si>
  <si>
    <t>XfP5G9mGk7E</t>
  </si>
  <si>
    <t>2014 02 21</t>
  </si>
  <si>
    <t>https://youtu.be/UfARSyyeiik</t>
  </si>
  <si>
    <t>Higherside Chats 94  Dan Fogler   Don Peyote, Psychedelics, &amp; Star Wars</t>
  </si>
  <si>
    <t>Dan Fogler joins THC to talk about his trippy new conspiracy themed film, Don Peyote as well has his own path of awakening, 9/11, psychedelic experiences, Star Wars, and what it was like working with Christopher Walken.</t>
  </si>
  <si>
    <t>UfARSyyeiik</t>
  </si>
  <si>
    <t>2014 02 13</t>
  </si>
  <si>
    <t>https://youtu.be/8hPujd52yTg</t>
  </si>
  <si>
    <t>Higherside Chats 93  Michael Ruppert   Collapse, Acceptance, &amp; The Point Of No Return</t>
  </si>
  <si>
    <t>Teller of Truth, Michael Ruppert of "Collapse" fame joins me to talk about how humanity has run amok and might be in for a huge correction from Mother Earth. Mike suggest we face this revelation with a warrior's spirit of acceptance and brace for the Earth's next mass extinction: Ours. We've earned it.
Apocalypse, Man: http://www.vice.com/vice-special/apocalypse-man-part-1</t>
  </si>
  <si>
    <t>8hPujd52yTg</t>
  </si>
  <si>
    <t>2014 02 11</t>
  </si>
  <si>
    <t>https://youtu.be/JfMHxmZoh8Y</t>
  </si>
  <si>
    <t>THC 92  Plato, Atlantis, &amp; Earth Crust Displacement w  Rand Flem-Ath</t>
  </si>
  <si>
    <t>Prominent author, Rand Flem-Ath, discusses the legend of Atlantis, Plato's written account, and the evidence that our Earth's crust has shifted in the past, moving Atlantis  (Antarctica) to the Southern pole, a theory that also provide some explanations for several discrepancies in conventional theories of our past. Whoa.
Rand's books can be found at: http://www.flem-ath.com/
The Moneybomb: www.thehighersidechats.com/donate</t>
  </si>
  <si>
    <t>JfMHxmZoh8Y</t>
  </si>
  <si>
    <t>2014 01 28</t>
  </si>
  <si>
    <t>https://youtu.be/Dcar6kzaTDw</t>
  </si>
  <si>
    <t>THC 91  Michael Cremo   Alt History, Ancient Tech, &amp; Forbidden Archaeology,</t>
  </si>
  <si>
    <t>Adam Gorightly co-pilots this wild ride to antiquity with guest, Michael Cremo. A leader in the alternative history field, Micheal, drops in to talk ancient texts and oral traditions, the nature of consciousness, our futuristic past, and the notoreous information embargo that surrounds the field of human history. Some might say, it's Forbidden Archaeology.
Micheal's Website: http://www.mcremo.com/
Adam Gorighty's Discordian Archive Website: http://historiadiscordia.com/
The THC MoneyBomb: http://www.thehighersidechats.com/donate</t>
  </si>
  <si>
    <t>Dcar6kzaTDw</t>
  </si>
  <si>
    <t>2014 01 21</t>
  </si>
  <si>
    <t>https://youtu.be/CR_Vne7xmZ0</t>
  </si>
  <si>
    <t>Higherside Chats 90  Dave Asprey   Biohacking, Optimizing, &amp; The Upgraded Self</t>
  </si>
  <si>
    <t>Dave Asprey joins me on the podcast this week to talk about his approach to total human optimization, Bulletproof Coffee, correcting misconceptions about diet, and fast tracking your path to the Zen state. We also spend a couple minutes with the winner of the 2nd THC Moneybomb: $190.</t>
  </si>
  <si>
    <t>CR_Vne7xmZ0</t>
  </si>
  <si>
    <t>2014 01 14</t>
  </si>
  <si>
    <t>https://youtu.be/YvAe4dmWwNk</t>
  </si>
  <si>
    <t>Dr. Steven Greer   Aliens, Disclosure, &amp; False Flag Invasions</t>
  </si>
  <si>
    <t>This week I interview, Dr. Steven Greer, about the current state of disclosure, ET contact, different types of beings they've cataloged, the Earth's quarantine, the possibility of false flag ET invasion simulations, and a ton more!
Dr. Greer's Websites:  http://www.disclosureproject.org/ and http://www.siriusdisclosure.com/
The THC Moneybomb: http://www.thehighersidechats.com/donate
ConspiraTees: http://www.conspiratees.net</t>
  </si>
  <si>
    <t>YvAe4dmWwNk</t>
  </si>
  <si>
    <t>2014 01 12</t>
  </si>
  <si>
    <t>https://youtu.be/RjQUQWv7xpw</t>
  </si>
  <si>
    <t>Higherside Chats 88  Duncan Trussell   Fear &amp; Mindfulness In The Internal Universe</t>
  </si>
  <si>
    <t>Comedian, podcaster, and traveler along the windy path of enlightenment, Duncan Trussell, joins Kyle and I to talk about Buddhism, overcoming fear, and working on the inner-self rather than stressing about the external world. Serenity Now.
Duncan's Website: http://duncantrussell.com/
Vote for us in the Stitcher Awards between now and January 13th! http://stitcher.promotw.com/
The THC MoneyBomb: http://www.thehighersidechats.com/donate</t>
  </si>
  <si>
    <t>RjQUQWv7xpw</t>
  </si>
  <si>
    <t>https://youtu.be/l21FIgk74QU</t>
  </si>
  <si>
    <t>Higherside Chats 87  The Hunger Games, The Collapse, &amp; The Zombie Apocalypse w  Douglas Dietrich</t>
  </si>
  <si>
    <t>Douglas Dietrich joins THC to talk about cultural memes that could signal things to come, including The Hunger Games, H. G. Wells' The Time Machine, and the Zombie phenomenon. Doug talks about the Terry Shivo case setting the legal president for Zombies and government control of a body after clinical death, Haitian zombie powder, and scientist's discussions about using Zombie astronauts. Well, shit.
Douglas' Website:  http://www.douglasdietrich.com
The MoneyBomb: www.thehighersidechats.com/donate</t>
  </si>
  <si>
    <t>l21FIgk74QU</t>
  </si>
  <si>
    <t>2014 01 01</t>
  </si>
  <si>
    <t>https://youtu.be/B_mq7AVulw0</t>
  </si>
  <si>
    <t>Higherside Chats 86  Neil Sanders   Dark Secrets Of The Hollywood Mind Control Machine</t>
  </si>
  <si>
    <t>This week on everyone's favorite conspiracy podcast: Mind control expert and author of "Your Thoughts Are Not Your Own Vol 1 &amp; 2,"  Neil Sanders, joins THC for a talk about the use of mind control in Hollywood films and on musicians and actors. We also discuss the secret pedophilia network within the entertainment industry, the manipulation behind the hip hop explosion in the 90's, and tons more.
Neil's Website: http://www.neilsandersmindcontrol.com/
THC MoneyBomb: http://www.thehighersidechats.com/donate
VOTE FOR US IN THE STITCHER AWARDS! WE MADE IT ON THE BALLOT! http://stitcher.promotw.com/</t>
  </si>
  <si>
    <t>B_mq7AVulw0</t>
  </si>
  <si>
    <t>https://youtu.be/xRoIc5bXaN8</t>
  </si>
  <si>
    <t>Higherside Chats 85  Fukushima Fallout &amp; Natural Cancer Cures w  Dr. John Apsley</t>
  </si>
  <si>
    <t>Dr. Apsley gives us the info from his book Fukushima Meltdown which tells the truth about radiation and the real long term effects of such a disaster as Fukushima. John also talks about his work on "The Regeneration Effect" which studies the world's oldest tribes and duplicates their methods. He also tells us how to use our body's natural regeneration system to treat and fight cancer naturally.
We also meet the first winner of the THC Moneybomb- $262.00 Boom.
John's Website: http://www.drapsley.com/Pages/default.aspx
VOTE FOR US IN THE STITCHER AWARDS! WE MADE IT ON THE BALLOT! http://stitcher.promotw.com/</t>
  </si>
  <si>
    <t>xRoIc5bXaN8</t>
  </si>
  <si>
    <t>2013 12 10</t>
  </si>
  <si>
    <t>https://youtu.be/uynBdJHEGtg</t>
  </si>
  <si>
    <t>THC 84  James Gilliland   The Anunnaki, The Archons, &amp; The Great Awakening</t>
  </si>
  <si>
    <t>James Gilliland joins me to talk about the routine UFO sightings at his ECETI ranch, the history of the Archons and Anunnaki, and the keys to higher consciousness and navigating the energies ushering in the new Awakening. Whoa.
James Gilliland is an author, minister, transpersonal intuitive counselor, visionary, and founder of  ECETI (Enlightened Contact with Extra Terrestrial Intelligence). His books include: A Reunion with Source , Becoming Gods, and Ultimate Soul Journey.  After a Near Death experience, James was expanded into what he calls interdimensional mind. This greater awareness brought him into a greater understanding of the vast interdimensional multiverses in which we live.
James Website can be found at: http://www.eceti.org/
Support the show and join the THC MoneyBomb: TheHighersideChats.com/donate</t>
  </si>
  <si>
    <t>uynBdJHEGtg</t>
  </si>
  <si>
    <t>2013 12 09</t>
  </si>
  <si>
    <t>https://youtu.be/KBY38buUKvE</t>
  </si>
  <si>
    <t>Higherside Chats 83  James Corbett   Fukushima, The Balance Of Power &amp; New Alternatives</t>
  </si>
  <si>
    <t>James Corbett of http://www.corbettreport.com/ joins me from Japan to talk Fukushima, changes in the global balance of power, open source journalism, and the new alternative currencies and local time banks popping up around the world.</t>
  </si>
  <si>
    <t>KBY38buUKvE</t>
  </si>
  <si>
    <t>2013 12 04</t>
  </si>
  <si>
    <t>https://youtu.be/Oifsj4ruPag</t>
  </si>
  <si>
    <t>Higherside Chats 82  Hollywood Mind Control &amp; The Dark Side of Disney w  Jamie Hanshaw</t>
  </si>
  <si>
    <t>Jamie Hanshaw joins me to talk about the Hollywood Mind Control Machine and one of it's biggest operators: Disney. Jamie has taken her longtime research into pop culture, mind control, occult symbolism, &amp; social engineering and put out a new book series with her partner, Freeman Fly.
Jamie and Freeman's Website (Where Weird Stuff Is Available) http://freemantv.com/</t>
  </si>
  <si>
    <t>Oifsj4ruPag</t>
  </si>
  <si>
    <t>2013 11 21</t>
  </si>
  <si>
    <t>https://youtu.be/V_cuutmcLcA</t>
  </si>
  <si>
    <t>Higherside Chats 81  Crop Circles, Portals, &amp; Alien Contact w  Colin &amp; Synthia Andrews</t>
  </si>
  <si>
    <t>Higherside Chats 81: Crop Circles, Portals, &amp; Alien Contact w/ Colin &amp; Synthia Andrews</t>
  </si>
  <si>
    <t>V_cuutmcLcA</t>
  </si>
  <si>
    <t>2013 11 06</t>
  </si>
  <si>
    <t>https://youtu.be/I-75URuvY9o</t>
  </si>
  <si>
    <t>THC 80  The Programed Universe &amp; Simulation Theory w  Jim Elvidge</t>
  </si>
  <si>
    <t>This week, Jim Elvidge, author of "The Universe- Solved!" goes over some of the stranger scientific theories about reality and makes the case that we might very well be living in a simulation already. Whoa.
Jim Elvidge holds a Master's Degree in Electrical Engineering from Cornell University. He has applied his training in the high-tech world as a leader in technology and enterprise management, including many years in executive roles for various companies and entrepreneurial ventures. He also holds 4 patents in digital signal processing and has written articles for publications as diverse as Monitoring Times and the IEEE Transactions on Geoscience and Remote Sensing. Beyond the high-tech realm, however, Elvidge has years of experience as a musician, writer, and truth seeker. He merged his technology skills with his love of music, developed one of the first PC-based digital music samplers, and co-founded RadioAMP, the first private-label online streaming-radio company. For many years, Elvidge has kept pace with the latest research, theories, and discoveries in the varied fields of subatomic physics, cosmology, artificial intelligence, nanotechnology, and the paranormal. This unique knowledge base has provided the foundation for his first full-length book, "The Universe-Solved!"
Jim's Website: http://www.theuniversesolved.com/</t>
  </si>
  <si>
    <t>I-75URuvY9o</t>
  </si>
  <si>
    <t>https://youtu.be/MWcBavivoKI</t>
  </si>
  <si>
    <t>THC 79  Indigo Kids, The Awakening, &amp; The Next Human Evolution w  Maureeen Healy</t>
  </si>
  <si>
    <t>This week on the podcast, Maureen Healy joins me to talk about her work with energetically sensitive chidren and Indigo Kids. We discuss alternative styles of schooling that can be found today and how to best set up kids for success in the modern world.
Maureen has been a leading voice for children worldwide- and in 2007 she lived at the base of the hymalays working with tabeiten refugee children and she studied with her holiness himself- the 14th Dhali Llama.
She's written 2 books as well, entitlied Growing Happy Kids and her newest book being, The Energetic Keys to Indigo Kids.
Maureen's Website: http://www.growinghappykids.com/
Get involved in the THC Money Bomb Game: http://thehighersidechats.com/donate</t>
  </si>
  <si>
    <t>MWcBavivoKI</t>
  </si>
  <si>
    <t>2013 10 26</t>
  </si>
  <si>
    <t>https://youtu.be/zwunJMFUuG0</t>
  </si>
  <si>
    <t>Higherside Chats 78  Freeman Interview   Satanic Celebrity Ritual, Disney, &amp; Aleister Crowley</t>
  </si>
  <si>
    <t>This week is ripe with conspiracy goodness on the podcast as Freeman Fly drops by to dissect the Disney-sponsored, Crowley-inspired rituals and channeling that celebrities like Miley Cyrus, Janet Jackson, Modanna, and Britney Spears have carried out on the public stage...and that's just the beginning...
Get more Freeman @ http://freemantv.com/
Donate to THC @ http://www.thehighersidechats.com/donate</t>
  </si>
  <si>
    <t>zwunJMFUuG0</t>
  </si>
  <si>
    <t>2013 10 19</t>
  </si>
  <si>
    <t>https://youtu.be/m_KZjGyZACc</t>
  </si>
  <si>
    <t xml:space="preserve">Higherside Chats 77  Recovering MK Ultra Mind Control Assassin,  Elisa </t>
  </si>
  <si>
    <t>Ron Patton of Paranoia Magazine introduces THC to, Elisa, an alleged victim of The Elite's deep-level, ritual abuse and MK Ultra mind control programming from very early in her childhood.  She shares with us bits of fragmented memories, her "alters," and much more. She also gives her thoughts on Jared Loughner, Miley Cyrus, Britney Spears, and  Christian Bale.
Elisa's website: http://ourlifebeyondmkultra.wordpress.com/</t>
  </si>
  <si>
    <t>m_KZjGyZACc</t>
  </si>
  <si>
    <t>2013 10 11</t>
  </si>
  <si>
    <t>https://youtu.be/wuDiv7dA7ow</t>
  </si>
  <si>
    <t>Higherside Chats 76  Wendy Tremayne   Going Off Grid, Sustainable Living, &amp; Burning Man</t>
  </si>
  <si>
    <t>Today on the podcast, Wendy Tremayne, who quit her job in NYC to live off grid in the desert of New Mexico for the last 10 years,  gives us some insight into that lifestyle, the pros and cons, tips for transitioning, and more! Boom.
Wendy's Blog:  http://blog.holyscraphotsprings.com/
Wendy's Book: http://www.amazon.com/The-Good-Life-Lab-Experiments/dp/1612121012
Donate to THC: http://www.thehighersidechats.com/donate
ConspiraTees Tshirts: http://www.conspiratees.net</t>
  </si>
  <si>
    <t>wuDiv7dA7ow</t>
  </si>
  <si>
    <t>2013 10 02</t>
  </si>
  <si>
    <t>https://youtu.be/Q-meZUqo-K0</t>
  </si>
  <si>
    <t>Higherside Chats 75  Secrets of Masonic Ritual, Philosophy, and Symbolism w  Robert Sullivan</t>
  </si>
  <si>
    <t>32nd degree Freemason and author, Robert Sullivan,  joins Kyle and I to discuss his reasearch and personal experience with masonic symbolism, philosophy, and culture. We also discuss the Book of Enoch and how it ties into Freemasonry, which is the subject of Robert's book: The Royal Arch of Enoch: The Impact of Masonic Ritual, Philosophy &amp; Symbolism. Rob also gives us a preview of the content of his next book- which revolves around masonic symbolism in movies.
Robert W. Sullivan IV is a philosopher, historian, antiquarian, jurist, theologian, writer, and lawyer. The only child of antique dealers, he was born on October 30, 1971 in Baltimore, Maryland.  He graduated high school from Friends School of Baltimore (the oldest private school in Baltimore, founded in 1784) in June 1990.  He attended Gettysburg College in Pennsylvania becoming a brother of Lambda Chi Alpha (Theta Pi, member #1199) fraternity.  He earned his B.A. in History in 1995. Mr. Sullivan spent his entire junior year of college (1992-1993) abroad at St. Catherine's College, Oxford University, England studying European history and philosophy.  While in Oxford Mr. Sullivan was a member of the Oxford Union, the Oxford University Conservative Association, and the Oxford Law Society.  Upon returning to the United States in June 1993 he took a year off from Gettysburg College to serve as office director of the Washington International Studies Council located on Capitol Hill.
Prior to attending law school in the United States he spent the Michaelmas Term 1995 at Trinity College, Oxford University studying jurisprudence and international law. From 1997 to 2000 he attended Widener University School of Law, Delaware Campus, from where he received his Juris Doctorate.  Admitted to the State Bar of Maryland (2000) as well as the District of Columbia (2002), Mr. Sullivan spent 2001 to 2008 working at various law firms in the Baltimore area practicing primarily in the area of insurance defense.  Mr. Sullivan is a Freemason, having joined Amicable-St. John's Lodge #25, Baltimore Maryland in 1997; he became a 32nd degree Scottish Rite Mason in 1999, Valley of Baltimore, Orient of Maryland.  The Royal Arch of Enoch: The Impact of Masonic Ritual, Philosophy, and Symbolism is his first published work and is the result of twenty years of research.  A lifelong Marylander, he resides in Baltimore.
Check out Rob's webiste for more on the book: http://robertwsullivaniv.wordpress.com/
Check out ConspiraTees Clothing: www.ConspiraTees.net
Donate to THC: www.thehighersidechats.com/donate</t>
  </si>
  <si>
    <t>Q-meZUqo-K0</t>
  </si>
  <si>
    <t>2013 09 30</t>
  </si>
  <si>
    <t>https://youtu.be/4LaGRAJKycc</t>
  </si>
  <si>
    <t>Higherside Chats 74  Peter Moon Interview   Montauk Project, Chi Gong, &amp; The Secrets of Romania</t>
  </si>
  <si>
    <t>This week Peter Moon stops in for a conspiracy chat about The Montauk Project, of which he wrote the original book exposing the story of whistleblower, Preston Nichols- as well as his current interest in mastering Chi Gong energy, the mysterious death of Bruce Lee, the US/Romania partnership to cover up the discovery of a strange and futuristic holographic Hall of Records unearthed beneath a stone formation known as the Romania Sphinx, and lucid dreaming.
Peter's Website: http://skybooksusa.com/
ConspiraTees Tshirts: ConspiraTees.net
Donate to THC: http://www.thehighersidechats.com/donate</t>
  </si>
  <si>
    <t>4LaGRAJKycc</t>
  </si>
  <si>
    <t>2013 09 16</t>
  </si>
  <si>
    <t>https://youtu.be/GfTNV6kDAYg</t>
  </si>
  <si>
    <t>Richard Bandler   Neuro-Linguistic Programming &amp; Mental Mastery</t>
  </si>
  <si>
    <t>The founder of Neuro-linguistic Programming and one of the worlds leaders in hypnotism and mind science joins me on today's THC for a chat about mental tricks to help us stop obsessing over the events of the past, stop worrying about the unknown future, and nundge us in the direction of true mental mastery. Boom.
Richard's Website: www.RichardBandler.com
Donate to THC: www.TheHighersideChats.com/donate
Check out the shirts: ConspiraTees.net</t>
  </si>
  <si>
    <t>GfTNV6kDAYg</t>
  </si>
  <si>
    <t>2013 09 11</t>
  </si>
  <si>
    <t>https://youtu.be/gkv_xBozQB0</t>
  </si>
  <si>
    <t>Higherside Chats 72  Lenon Honor Interview   The Syria Simulation, Media Manipulation Cycles, &amp; More</t>
  </si>
  <si>
    <t>Lenon Honor joins THC for a discussion on current events with Syria, media manipulation cycles, the effects of psychological trauma, the lack of examples for strong male/female relationships, and how to step up to the plate and change the generational trauma, programing, and control- one family at a time.
Lenon Honor is a writer, musician, video producer, talk show host, and counselor.  His website www.lenonhonor.com has provided a wealth of information and inspiration in regards to manhood, fatherhood, marriage, children, family, and personal growth.
Lenon's Sites:
http://lenonhonor.com/
http://www.youtube.com/user/LenonHonorFilms
Donate to THC:
http://www.thehighersidechats.com/donate
Buy a shirt:
http://www.ConspiraTees.net</t>
  </si>
  <si>
    <t>gkv_xBozQB0</t>
  </si>
  <si>
    <t>2013 08 25</t>
  </si>
  <si>
    <t>https://youtu.be/AXSLe0vzPRo</t>
  </si>
  <si>
    <t>Higherside Chats 70  One Community- Blueprints for a Self Sustaining Society w  Jae Sabol</t>
  </si>
  <si>
    <t>Mike Nelson from the Midwest Real podcast ( http://midwestreal.net/) joins me for an interview with Jae Sabol, the founder of One Community. One Community is a non-profit organization purposed for creating open source and free-shared blueprints for sustainable civilizations that are for The Highest Good of All. (http://www.onecommunityglobal.org/) Jae explains their position as "a stepping stone towards the Venus Project and a resource based economy."
Support THC: http://thehighersidechats.com/donate/
ConspiraTees: http://conspiratees.net/</t>
  </si>
  <si>
    <t>AXSLe0vzPRo</t>
  </si>
  <si>
    <t>2013 08 12</t>
  </si>
  <si>
    <t>https://youtu.be/A0LJ_YgzgAY</t>
  </si>
  <si>
    <t>Jay Weidner   Stanley Kubrick &amp; The Archon Conspiracy</t>
  </si>
  <si>
    <t>Adam Gorightly and I start the show off by talking about his newest article in Paranoia Magazine, "The Dead Comedian Conspiracy" which discusses the lives and deaths of great social commentators like Bill Hicks, Richard Pryor, and George Carlin. We also talk about the suspicious circumstances, errors in reporting, and the morphing narrative surrounding John Belushi's death in the pre-show.
We're then joined for an interview with a conspiracy world jack-of-all-trades,  Jay Weidner, to discuss his work on Stanley Kubrick, the moon landing, and his involvement with secret societies. We also discuss the Argons, the supposed non-human entities at the top of the global elite's pyramid, and the big conspiracy to keep humanity enslaved and in the dark about man's true potential. Whoa.
Jay's websites:
http://www.sacredmysteries.com/
http://www.gaiamtv.com/
Donate to THC:
http://thehighersidechats.com/donate/
ConspiraTees: Conspiracy Themed Clothing :
http://conspiratees.net/</t>
  </si>
  <si>
    <t>A0LJ_YgzgAY</t>
  </si>
  <si>
    <t>2013 07 29</t>
  </si>
  <si>
    <t>https://youtu.be/IbMpVd5urCU</t>
  </si>
  <si>
    <t>Higherside Chats 66  Jon Rappoport Interview   Snowden Suspicions &amp; Control Methods of the Elite</t>
  </si>
  <si>
    <t>Today on the podcast, Jon Rappoport joins Kyle and I for some conspiracy talk regaurding Edward Snowden and some of the fishy details to his story. We also take a look at the conspiracies behind mental health and the various lies and manipulations of the global elite. Damn.
Jon's Website: http://www.nomorefakenews.com/</t>
  </si>
  <si>
    <t>IbMpVd5urCU</t>
  </si>
  <si>
    <t>2013 07 24</t>
  </si>
  <si>
    <t>https://youtu.be/MNKyUCnza58</t>
  </si>
  <si>
    <t>Higherside Chats 65  Nick Redfern Interview   Monster Files</t>
  </si>
  <si>
    <t>Today on the podcast we dive into the worlds of conspiracy and the paranormal through Nick Redfern and the wild stories in his new book Monster Files.</t>
  </si>
  <si>
    <t>MNKyUCnza58</t>
  </si>
  <si>
    <t>2013 07 16</t>
  </si>
  <si>
    <t>https://youtu.be/M1OIVlcEgyE</t>
  </si>
  <si>
    <t>Higherside Chats 64  The Alien Abduction Phenomenon w  Kathleen Marden &amp; Denise Stoner</t>
  </si>
  <si>
    <t>International MUFON Director of Abduction Research and niece of Betty &amp; Barney Hill, Kathleen Marden, has been investigating and writting about the alien abduction phenomenon for over 2 decades.
Denise Stoner is a long time abduction experiencer and researcher as well.
Together they are responsible for the Marden-Stoner Commonalities Among Abduction Experiencers Study and the book Alien Abduction Files.</t>
  </si>
  <si>
    <t>M1OIVlcEgyE</t>
  </si>
  <si>
    <t>2013 07 08</t>
  </si>
  <si>
    <t>https://youtu.be/p2auHE_hEd0</t>
  </si>
  <si>
    <t>Santos Bonacci   False Reality, Spirit Science, Astrology, &amp; The Biblical Code</t>
  </si>
  <si>
    <t>Santos takes THC on a ride through the global elite's false reality of smoke &amp; mirrors, the secret science of Astrology, and the examples of this hidden science encoded in the Bible.</t>
  </si>
  <si>
    <t>p2auHE_hEd0</t>
  </si>
  <si>
    <t>2013 07 01</t>
  </si>
  <si>
    <t>https://youtu.be/Y6OyULyTLf0</t>
  </si>
  <si>
    <t>Higherside Chats 62  Michael Tellinger - The Anunnaki &amp; The History Of Monetary Enslavement</t>
  </si>
  <si>
    <t>Michael Tellinger, author, scientist, explorer, has become a real-life Indiana Jones, making groundbreaking discoveries about ancient vanished civilizations at the southern tip of Africa. He stops by THC to talk about the idea that human have been engineered as a slave race, the monetary system of control, and how we can break free from it by adopting to a model used by tribes in Africa called UBUNTU.
Micheal's Website: http://www.michaeltellinger.com
Support THC: ConspiraTees.net</t>
  </si>
  <si>
    <t>Y6OyULyTLf0</t>
  </si>
  <si>
    <t>2013 06 25</t>
  </si>
  <si>
    <t>https://youtu.be/NoI01R3q6Wg</t>
  </si>
  <si>
    <t>Higherside Chats 61  Jeff Berwick -  International Options For Avoiding The Economic Collapse</t>
  </si>
  <si>
    <t>Anarchist, world traveler, and entrepreneur, Jeff Berwick, gives THC  some great international options for people fed up with the advancement of the police state and are concerned about the potential for economic collapse in the near future. Jeff also dispels rumors and misconceptions about other countries and cultures, because as Jeff sees it, these are the real lands of opportunity.  
Jeff's Website: http://dollarvigilante.com/
ConspiraTees: http://ConspiraTees.net</t>
  </si>
  <si>
    <t>NoI01R3q6Wg</t>
  </si>
  <si>
    <t>2013 06 18</t>
  </si>
  <si>
    <t>https://youtu.be/03jVRJxGLNI</t>
  </si>
  <si>
    <t>Higherside Chats 60  Rupert Sheldrake - Animal Telepathy, Plant Consciousness, &amp; Morphic Fields</t>
  </si>
  <si>
    <t>Rupert Sheldrake comes on to talk about his studies into the animal mind, plant consciousness, and morphic fields. We also discuss the recent TED controversy in which Rupert's talk was initially banned from the TEDx website.</t>
  </si>
  <si>
    <t>03jVRJxGLNI</t>
  </si>
  <si>
    <t>2013 06 12</t>
  </si>
  <si>
    <t>https://youtu.be/OXVZC_bPvH4</t>
  </si>
  <si>
    <t>Higherside Chats 59  Solar Warden, Nazis From Mars, &amp; PRISM w  Olav Phillips</t>
  </si>
  <si>
    <t>After a week off for the 2013 Conspiracy Con, THC returns for a chat with Olav Phillips about a secret project called Solar Warden, the idea that Nazis might have escaped to Mars, an incoming meteor codenamed "Apophis," PRISM, and the surveillance state of America.
Olav's Website: http://www.theanomalieschannel.com
In the second hour, I included a few random and interesting conversations from Conspiracy Con 2013 with Ron Patton of Paranoia Magazine, Peter Dorsett, Jeff Warrick of "Programming The Nation, and Jerimiah of "Project 45" Boom.</t>
  </si>
  <si>
    <t>OXVZC_bPvH4</t>
  </si>
  <si>
    <t>2013 05 26</t>
  </si>
  <si>
    <t>https://youtu.be/RbM_YBIyyJE</t>
  </si>
  <si>
    <t>Higherside Chats 58  Conspiracy Con w  Brian William Hall</t>
  </si>
  <si>
    <t>Brian William Hall, organizer of Conspiracy Con for 13 years running chats with me about the guests and topics of past years and what to expect from this year.</t>
  </si>
  <si>
    <t>RbM_YBIyyJE</t>
  </si>
  <si>
    <t>2013 05 20</t>
  </si>
  <si>
    <t>https://youtu.be/io2UsVu53-E</t>
  </si>
  <si>
    <t>Higherside Chats 57  Free Energy Suppression, ET Contact, &amp; The Thrive Movement w  Foster Gamble</t>
  </si>
  <si>
    <t>Foster Gamble, creator of the film, Thrive, joins Kyle and I for a conversation about the free energy systems and devices that Foster has encountered, the extraterrestrial contact connection to free energy, and the global elite's suppression of both.
Get involved with Foster and the Thrive Movement: http://www.thrivemovement.com/
Support THC with a ConspiraTee: http://www.conspiratees.net</t>
  </si>
  <si>
    <t>io2UsVu53-E</t>
  </si>
  <si>
    <t>2013 05 14</t>
  </si>
  <si>
    <t>https://youtu.be/RylLnaEi11s</t>
  </si>
  <si>
    <t>Higherside Chats 56  Bitcoin 101 &amp; The Boston Bombing w  David Seaman</t>
  </si>
  <si>
    <t>David Seaman, freelance journalist and host of the David Seaman Hour Podcast, joins me to answer some of my questions about Bitcoin and discuss the way citizen journalism effected the coverage and information surrounding the tragic  Boston Marathon bombing. Boom, er, enjoy.
David's Website: http://www.davidseaman.net/</t>
  </si>
  <si>
    <t>RylLnaEi11s</t>
  </si>
  <si>
    <t>2013 05 08</t>
  </si>
  <si>
    <t>https://youtu.be/tiwJ0uPa6h8</t>
  </si>
  <si>
    <t>Higherside Chats 55  The Illuminati, Silk Road, Immortality, &amp; The Denver Airport w  Jake Hanrahan</t>
  </si>
  <si>
    <t>UK journalist and badass, Jake Hanrahan, chats with Greg and co-host Jake Bender about some interesting aspects of the conspiracy world including the Illuminati influence in Hip Hop, blood sacrifices for fame, and the strangeness of the Denver Airport. We also discuss some of Jake's pieces he's written for Wired, Vice, and various other publications. Boom.
Jake Hanrahan's website:
http://www.jakehanrahan.com/
Jake Hanrahan's Twitter:
https://twitter.com/OiJake</t>
  </si>
  <si>
    <t>tiwJ0uPa6h8</t>
  </si>
  <si>
    <t>2013 04 29</t>
  </si>
  <si>
    <t>https://youtu.be/PVk7SIEbwFY</t>
  </si>
  <si>
    <t>Higherside Chats 54  The Reptilians of the Ancient Past and Modern Times w  Scott Alan Roberts</t>
  </si>
  <si>
    <t>Scott joins me to talk about his book "The Secret History of the Reptilians" as well as the truth behind several misunderstood biblical stories, his thoughts on Zecharia Sitchin, and his friendship with Philip Coppens.
Scotts Websites:
http://www.scottalanroberts.com/
http://intrepidmag.com/
Donate to the Paradigm Symposium:
http://www.indiegogo.com/projects/intrepid-paradigm--2</t>
  </si>
  <si>
    <t>PVk7SIEbwFY</t>
  </si>
  <si>
    <t>2013 04 23</t>
  </si>
  <si>
    <t>https://youtu.be/JSXxS0-jHiY</t>
  </si>
  <si>
    <t>Higherside Chats 53  The Occult Scripts of 9 11, Aurora, &amp; Sandy Hook</t>
  </si>
  <si>
    <t>Kent Bain, joins Adam Gorightly and I for a talk about the Satanic ritual aspects of 9/11 and how there may be a cycle of three Satanic rituals with movie links being carried out right now. The first 2 being The Dark Knight / Aurora and the Hungry Games / Sandy Hook. Kent gives us some explanation as to why May 10th, the premiere of the Great Gatsby might be the third.
Kent's eBook "A Warning ... Aurora, Sandy Hook and the Valley of Ashes:  The Waxing-Crescent-Moon &amp; Ring-of-Fire Trifecta" can be read for free here: http://themostdangerousbookintheworld.com/index.php/browse-the-book/item/25-a-warning-from-sk-bain</t>
  </si>
  <si>
    <t>JSXxS0-jHiY</t>
  </si>
  <si>
    <t>2013 04 15</t>
  </si>
  <si>
    <t>https://youtu.be/jqEjTKvvsJc</t>
  </si>
  <si>
    <t>Higherside Chats 52  Super Soldiers, Secret History, &amp; Satanism in the Military w  Douglas Dietrich</t>
  </si>
  <si>
    <t>Douglas Dietrich recounts his days working the incinerator at a San Francisco military base where he burned many incriminating documents of military corruption. 
Doug's Website: http://www.douglasdietrich.com/
ConspiraTees: http://www.ConspiraTees.net</t>
  </si>
  <si>
    <t>jqEjTKvvsJc</t>
  </si>
  <si>
    <t>2013 04 08</t>
  </si>
  <si>
    <t>https://youtu.be/mEZuYy6hl7w</t>
  </si>
  <si>
    <t>Higherside Chats 51  The Other Side Of Truth w  Paul Kimball</t>
  </si>
  <si>
    <t>After a lengthy 30 minute pre-game, occasional co-host Jake Bender and I are joined by the great, Paul Kimball, to discuss the various manifestations of the non-human intelligence  that seems to be responsible for most things paranormal, and Paul's perspective that these motifs may be a form of artistic expression.
Paul's Website: http://redstarfilmtv.com/
Support THC and good ideas with ConspiraTees: ConspiraTees.net</t>
  </si>
  <si>
    <t>mEZuYy6hl7w</t>
  </si>
  <si>
    <t>2013 04 02</t>
  </si>
  <si>
    <t>https://youtu.be/xhjPwGqPp80</t>
  </si>
  <si>
    <t>John Scura   Rockefellers, Rothschilds, &amp; The Big Conspiracy</t>
  </si>
  <si>
    <t>For our 50th episode, THC welcomes John Scura, co-author of Battle Hymn: Revelations of the Sinister Plan for a New World Order. John gives us a detailed history of these powerful families and their rise to power, including how they continue to influence us all today.
Get Battle Hymn: http://stores.blackrosewritingbooks.com/-strse-189/Battle-Hymn-cln--Revelations-of/Detail.bok
Check out ConspiraTees: http://Conspiratees.net</t>
  </si>
  <si>
    <t>xhjPwGqPp80</t>
  </si>
  <si>
    <t>2013 03 25</t>
  </si>
  <si>
    <t>https://youtu.be/HCBibjmDKzY</t>
  </si>
  <si>
    <t>Higherside Chats 49  Ancient Aliens on the Moon w  Mike Bara</t>
  </si>
  <si>
    <t>Mike Bara joins THC to discuss the moon and the strange structures and ruins on it that NASA seems to be airbrushing out. We also discuss other topics from his book "Ancient Aliens on the Moon"
Mike's Website: http://mikebara.blogspot.com/p/bio.html
ConspiraTees: http://conspiratees.net</t>
  </si>
  <si>
    <t>HCBibjmDKzY</t>
  </si>
  <si>
    <t>2013 03 18</t>
  </si>
  <si>
    <t>https://youtu.be/PS9lzsX6xFA</t>
  </si>
  <si>
    <t>Higherside Chats 48  Catholic Conspiracies, Vatican Crimes, &amp; The Pope's Resignation w  Kevin Annett</t>
  </si>
  <si>
    <t>Ex-Minister and the Acting Field Secretary of the International Tribunal Into Crimes of Church and State, Kevin Annett chats with me about The Pope's resignation, the criminal court case against him and the Queen of England, and the various conspiracies and rumors surrounding the Vatican.
Kevin's Website:
http://itccs.org/</t>
  </si>
  <si>
    <t>PS9lzsX6xFA</t>
  </si>
  <si>
    <t>2013 03 11</t>
  </si>
  <si>
    <t>https://youtu.be/qgMgT5zX3D4</t>
  </si>
  <si>
    <t>Higherside Chats 47  The Venus Project w  Jacque Fresco &amp; Roxanne Meadows</t>
  </si>
  <si>
    <t>My living idol, Jacque Fresco &amp; Roxanne Meadows join Kyle and I to discuss The Venus Project's societal model for a world beyond poverty, politics, and war. I apologize for the drops in audio quality, my guests were not in the best situation to be recorded, but the show must go on. A highlight of my life, here's THC 47. Learn somethin.</t>
  </si>
  <si>
    <t>qgMgT5zX3D4</t>
  </si>
  <si>
    <t>2013 03 04</t>
  </si>
  <si>
    <t>https://youtu.be/VewWI9dtEWA</t>
  </si>
  <si>
    <t>Higherside Chats 46  Food Matters &amp; Hungry For Change w  James Colquhoun</t>
  </si>
  <si>
    <t>Nutritionist and director of Food Matters &amp; Hungry For Change stops by THC to discuss various aspects of health and proper diet in the modern age with Greg and this week's co-host Kyle Prindiville.</t>
  </si>
  <si>
    <t>VewWI9dtEWA</t>
  </si>
  <si>
    <t>2013 02 24</t>
  </si>
  <si>
    <t>https://youtu.be/65MF2xYMhk8</t>
  </si>
  <si>
    <t>Higherside Chats 45  JFK, UFOs, and Popular Parapolitics w  Kenn Thomas</t>
  </si>
  <si>
    <t>Kenn Thomas stops by to talk about the connections between the Maury Island UFO case and the assassination of JFK, as well as other interesting stories from his Popular Parapoltics book.</t>
  </si>
  <si>
    <t>65MF2xYMhk8</t>
  </si>
  <si>
    <t>2013 02 19</t>
  </si>
  <si>
    <t>https://youtu.be/zTCJ88QozCo</t>
  </si>
  <si>
    <t>Higherside Chats 44  The Jeff Turner Diaries, Tuesday Weld's Illuminati, &amp; More w  Douglas Hawes</t>
  </si>
  <si>
    <t>Doug Hawes gives THC the scoop on the claims of Jeff Turner in regards to Tuesday Weld's role as Illuminati High-priestess, the secret government time-op "Project Kronos", and a few other topics, before discussing some of the lore surrounding ancient buried technologies and treasures. This also marks the first time my good friend Jake Bender, drops in to co-host. Boom.
You can write Douglas Hawes or Jeff Turner, old school, at:
c/o Secret History
PO Box 1251
San Jose, CA 95108-1251
Hand printed, hard copies of Doug's various works are available.
E-mail Doug at: DHawes2002@yahoo.com for more details</t>
  </si>
  <si>
    <t>zTCJ88QozCo</t>
  </si>
  <si>
    <t>2013 02 11</t>
  </si>
  <si>
    <t>https://youtu.be/WPtxZT-jDFs</t>
  </si>
  <si>
    <t>Higherside Chats 43  Mothman, Mind Control &amp; Corporate Conspiracies of West Virginia w Andrew Colvin</t>
  </si>
  <si>
    <t>Greg Carlwood and new occasional co-host Adam Gorightly are joined by author, artist, and West Virginia resident,  Andrew Colvin for an extended discussion on the strange phenomena known as 'The Mothman," the history of the powerful elite's corporate playground in West Virginia, and the various types of mind control memes used by the media. Bring some breadcrumbs and prepare to go deep.
Pick up Andrew Colvin's Mothman series: http://www.amazon.com/Andrew-Colvin/e/B004R6HD58/ref=ntt_athr_dp_pel_1
Check out more from Adam Gorightly: http://www.adamgorightly.com
Conspiratees conspiracy themed tshirts: ConspiraTees.net</t>
  </si>
  <si>
    <t>WPtxZT-jDFs</t>
  </si>
  <si>
    <t>2013 02 03</t>
  </si>
  <si>
    <t>https://youtu.be/HkuocIsScZs</t>
  </si>
  <si>
    <t>Higherside Chats 42  The Paranormal Equation w  Jim Stein</t>
  </si>
  <si>
    <t>CSU Mathematics Professor, Jim Stein, joins Greg Carlwood and occasional co-host Kyle Prindiville, to discuss his new book, The Paranormal Equation, and discuss the scientific approach to the supernatural, paranormal, and psychic phenomena. Boom.</t>
  </si>
  <si>
    <t>HkuocIsScZs</t>
  </si>
  <si>
    <t>2013 01 27</t>
  </si>
  <si>
    <t>https://youtu.be/4KltdmeyFsQ</t>
  </si>
  <si>
    <t>Trevor Aaronson   Terror Factory  Inside The FBI's Manufactured War On Terror</t>
  </si>
  <si>
    <t>Awarded author and investigative journalist, Trevor Aaronson, stops by THC to discuss his new book Terror Factory: Inside The FBI's manufactured war on terror. Boom.
Trevor's Website: http://www.TrevorAaronson.com
ConspiraTees: http://conspiratees.net</t>
  </si>
  <si>
    <t>4KltdmeyFsQ</t>
  </si>
  <si>
    <t>2012 12 24</t>
  </si>
  <si>
    <t>https://youtu.be/qtrYFSQ57Ow</t>
  </si>
  <si>
    <t>Higherside Chats 39  Alien Gods, Mythology, &amp; The Kitchen Sink</t>
  </si>
  <si>
    <t>Dr. Rita Louise stops by to discuss her new book Man Made: The Chronicles of Our Extraterrestrial Gods. We talk and speculate about ancient mythology, genetic manipulation, 2012, aliens, conspiracies, and everything in between. Sheba Shane closes out 2012 for THC as only she can.
Rita's Links:
http://soulhealer.com/
https://www.facebook.com/pages/Just-Energy-Radio/152556326490
Sheba Shane:
http://www.reverbnation.com/shebashane
https://twitter.com/shebashane
ConspiraTees:
http://www.conspiratees.net</t>
  </si>
  <si>
    <t>qtrYFSQ57Ow</t>
  </si>
  <si>
    <t>2012 11 28</t>
  </si>
  <si>
    <t>https://youtu.be/pDkH1yF59yA</t>
  </si>
  <si>
    <t>Higherside Chats 38  Time Travel w  Marie D. Jones</t>
  </si>
  <si>
    <t>Author, lecturer, Marie D. Jones stops by THC to talk about her newest book, "This Book Is From The Future: A Journey Through Portals, Relativity, Worm Holes, and Other Adventures In Time Travel." Boom.
Marie's Links:
http://mariedjones.com/
https://twitter.com/MarieDJones
http://www.facebook.com/pages/Marie-D-Jones-Author/126074030782336
Bromello:
https://twitter.com/Bromello
ConspiraTees Conspiracy T-shirts:
http://www.conspiratees.net</t>
  </si>
  <si>
    <t>pDkH1yF59yA</t>
  </si>
  <si>
    <t>2012 11 20</t>
  </si>
  <si>
    <t>https://youtu.be/SJutHk2QWE0</t>
  </si>
  <si>
    <t>Higherside Chats 37  Sustainable Wellness w  Dr. Matt Mumber</t>
  </si>
  <si>
    <t>Dr. Matt Mumber stops by for a chat with me about his book, Sustainable Wellness: An  Intergrative Approach To Transform Your Mind, Body, and Spirit. Dr. Mumber assesses my terrible diet and health, and helps to motivate me towards making better choices and being more aware. A lesson, hopefully, we can all take the time to think about and learn from. Then Night Shining plays us out with a track called "Let Me Sleep"
Dr. Mumber's Links:
http://www.sustainablewellnessonline.com/about/
https://twitter.com/wellness4life
Night Shining Links:
http://nightshining.com/listen/
https://twitter.com/nightshining
Conspiracy Tshirts: ConspiraTees.net
Tuck N Toke:
Tuckntoke.com (use the coupon code "Higherside" for $5 off!)</t>
  </si>
  <si>
    <t>SJutHk2QWE0</t>
  </si>
  <si>
    <t>2012 11 09</t>
  </si>
  <si>
    <t>https://youtu.be/B05Ipi3Nzkg</t>
  </si>
  <si>
    <t>Higherside Chats 36 World's Weirdest Places w  Nick Redfern</t>
  </si>
  <si>
    <t>PLEASE VOTE FOR THE HIGHERSIDE CHATS IN THE PODCAST AWARDS EVERYDAY UNTIL THE 15th! THANKS! http://www.podcastawards.com
Fringe journalist, Nick Redfern returns to The Higherside Chats to discuss his new book, "The World's Weirdest Places." We discuss The Bermuda Triangle, Loch Ness, and Death Valley to mention a few, as well as the famous Occultist, Aleister Crowley. The band Dreamers plays us out with their song Lucky Dice. Boom.
Nick's Links:
http://nickredfernfortean.blogspot.com/
https://twitter.com/nickredfernufo
Dreamers' Links:
www.wearedreamers.bandcamp.com
ConspiraTees Conspiracy T-shirts:
http://www.conspiratees.net</t>
  </si>
  <si>
    <t>B05Ipi3Nzkg</t>
  </si>
  <si>
    <t>2012 11 07</t>
  </si>
  <si>
    <t>https://youtu.be/OTlHRLBj0Dw</t>
  </si>
  <si>
    <t>Higherside Chats 35  A World of High Weirdness w  Adam Gorightly</t>
  </si>
  <si>
    <t>PLEASE VOTE FOR THC AT PODCASTAWARDS.COM IN "GENERAL" EVERYDAY UNTIL NOV. 15th! http://www.podcastawards.com
On this THC, I chat with Adam Gorightly about MK Ultra Mind Control, Project Monarch Sex Slaves, Charles Manson, and several other subjects in this world of, to use a term of Adam's, "high weirdness."
About Adam: Adam Gorightly has been chronicling fringe culture for two decades. His articles have appeared in nearly every 'zine, underground magazine, counter-cultural publication, and conspiratorial website imaginable. Bringing a mischievous sense of Prankster-Discordianism to the zany world of fringe culture, once Gorightly connects his dots, readers are plunged into alternative universes which forever alter their view of 'reality.' 
Adam is also a musician who closes this episode of THC with his song, The New Prophet.
Adam's Links:
http://adamgorightly.com/
http://soundcloud.com/gorightly/tracks?format=html&amp;page=1
Conspiracy T-shirts
http://conspiratees.net/</t>
  </si>
  <si>
    <t>OTlHRLBj0Dw</t>
  </si>
  <si>
    <t>2012 10 25</t>
  </si>
  <si>
    <t>https://youtu.be/65OC7PeQo1s</t>
  </si>
  <si>
    <t>Higherside Chats 34  Anti-gravity, Free Energy, and the Secret Illuminati - Alien War w  Stan Deyo</t>
  </si>
  <si>
    <t>Stan Deyo has held Above Top Secret Security Clearance and worked undercover for the FBI. He was part of an exclusive "black project", headed by Dr. Edward Teller specializing in the development of "flying saucer technology". I close the episode with another awesome song from Rev Dellic- The 99.
http://www.TheHighersideChats.com
http://ConspiraTees.net
Stan's Website:
http://www.standeyo.com
Rev Dellic's Links:
http://www.soundcloud.com/revdellic
http://www.facebook.com/revolutiondellic</t>
  </si>
  <si>
    <t>65OC7PeQo1s</t>
  </si>
  <si>
    <t>2012 10 20</t>
  </si>
  <si>
    <t>https://youtu.be/y0FczxJFTaM</t>
  </si>
  <si>
    <t>Higherside Chats 33  Judge Jim Gray Libertarian Nominee for Vice President 2012</t>
  </si>
  <si>
    <t>After a few overheating issues on my end, Judge Jim Gray was kind enough to reschedule a chat with me while waiting to board a plane as he continues the campaign. I ask him about all the important stuff: Marijuana legalization, the occupy movement, tax reform, ending corruption, and more. If you want to break the cycle, I urge you to cast your vote for Gov. Gary Johnson and Judge Jim Gray this Nov. I close the episode out with a great song called "Underachiever" by The High Cell.
The campaign website:
http://www.garyjohnson2012.com/front
Judge Gray's Website:
http://judgejimgray.com/
The High Cell:
http://www.thehighcell.com/home.cfm
https://twitter.com/TheHighCell
ConspiraTees:
http://conspiratees.net/</t>
  </si>
  <si>
    <t>y0FczxJFTaM</t>
  </si>
  <si>
    <t>2012 10 11</t>
  </si>
  <si>
    <t>https://youtu.be/UTiX-0ujy04</t>
  </si>
  <si>
    <t>Higherside Chats 32  Vaccines, Fluoride, and Aliens w  Szandor Blestman</t>
  </si>
  <si>
    <t>Truth blogger Szandor Blestman comes on THC to discuss the content in his articles: Vaccines, Fluoride, Aliens, The Media Bias, and more. They also discuss Szandor's books and some strange childhood experiences via a company called Mind Dynamics. The closing features a great song by Rev Dellic- We Will Win
Szandor's Links:
http://szandorblestman.com/
https://twitter.com/sblestman
http://www.facebook.com/szandor.blestman
Rev Dellic's Links:
soundcloud.com/revdellic
facebook.com/revolutiondellic
ConspiraTees.net
TheHighersideChats.com</t>
  </si>
  <si>
    <t>UTiX-0ujy04</t>
  </si>
  <si>
    <t>2012 10 04</t>
  </si>
  <si>
    <t>https://youtu.be/YJPBiN341sE</t>
  </si>
  <si>
    <t>Higherside Chats 31  Financial Sorcery w  Jason Miller</t>
  </si>
  <si>
    <t>With over 20 years experience in the study and practice of occult rituals, magic, and sorcery, Jason Miller decided to apply his practices to the monetary side of life in his book "Financial Sorcery" He stops by THC to discuss his book, his experiences, our corrupt financial structure,  and the application of magic into ones life. With a closing track by Ray Tylor: "Plight of Aladdin" 
Please vote for The Higherside Chats in the "general" category at The Podcast Awards before Oct 15th! http://www.podcastawards.com/ 
Check out ConspiraTees! http://conspiratees.net/
Jason Miller's Website:
http://www.inominandum.com/home.html
Ray Taylor Links: 
Twitter: https://twitter.com/iAMRAYTYLER
Facebook: http://www.facebook.com/RayTylerMusic</t>
  </si>
  <si>
    <t>YJPBiN341sE</t>
  </si>
  <si>
    <t>2012 09 29</t>
  </si>
  <si>
    <t>https://youtu.be/2oECdQ-64d4</t>
  </si>
  <si>
    <t>Higherside Chats 30  Psychic Abilities w  Nancy Du Tertre</t>
  </si>
  <si>
    <t>Professional author and psychic, Nancy Du Tertre AKA "The Skeptic Psychic" chats with Greg about her new book, "Psychic Intuition," and attempts to demystify psychic phenomenon and answer some of the most heard criticisms of psychics. Featuring the music of Pandora's Pack.
Nancy's Website: http://www.theskepticalpsychic.com/
Nancy's Twitter: https://twitter.com/skepticalpsych
Pandora's Pack: http://soundcloud.com/pandoras-pack
Pandora's Pack Twitter: https://twitter.com/pandoraspack
Conspiracy themed tshirts from THC: http://conspiratees.net/</t>
  </si>
  <si>
    <t>2oECdQ-64d4</t>
  </si>
  <si>
    <t>2012 09 26</t>
  </si>
  <si>
    <t>https://youtu.be/o-SZJ3qIURE</t>
  </si>
  <si>
    <t>ConspiraTees Conspiracy t-shirts</t>
  </si>
  <si>
    <t>The first real commercial for ConspiraTees, a conspiracy themed t-shirt company that only uses the highest quality ink and fashion cut t-shirts. Check them out at: http://conspiratees.net</t>
  </si>
  <si>
    <t>o-SZJ3qIURE</t>
  </si>
  <si>
    <t>2012 09 08</t>
  </si>
  <si>
    <t>https://youtu.be/anLjsxRLX4w</t>
  </si>
  <si>
    <t>Higherside Chats 29  The Lincoln Assassination &amp; the Catholic Church w  Paul Serup</t>
  </si>
  <si>
    <t>Paul Serup joins THC for a talk about his book "Who Killed Abraham Lincoln?" an in depth study the assertion that the Catholic Church was behind the assassination of President Lincoln.
Paul's Website and Blog: http://salmovapress.com/
More HeistClick: http://www.facebook.com/HeistClick   http://www.bandmix.com/heistclick1/</t>
  </si>
  <si>
    <t>anLjsxRLX4w</t>
  </si>
  <si>
    <t>2012 08 20</t>
  </si>
  <si>
    <t>https://youtu.be/bdg20HA_rTQ</t>
  </si>
  <si>
    <t>Higherside Chats 28  Philip Coppens &amp; The Ancient Alien Question</t>
  </si>
  <si>
    <t>Philip Coppens, of Ancient Aliens, joins THC for a talk largely about the content of his book, "The Ancient Alien Question," and also the show, the economy, 2012, and the way government operates. Then The Believers Will Be Suspicious close us out with their track, "The Light" Boom. Please subscribe to see future and past episodes of The Higherside Chats.
Philip's Website:
http://www.philipcoppens.com/
Buy The Ancient Alien Question:
http://newpagebooks.com/?section=home&amp;product_id=498
Closing Song: The Believers Will Be Suspicious- "The Light" and more available at:  thebwbs.bandcamp.com
THC Links:
http://conspiratees.net/ -Check out the shirts! 
http://www.facebook.com/TheHighersideChats
https://twitter.com/HighersideChats</t>
  </si>
  <si>
    <t>bdg20HA_rTQ</t>
  </si>
  <si>
    <t>2012 08 15</t>
  </si>
  <si>
    <t>https://youtu.be/UmB5f-KL3Ro</t>
  </si>
  <si>
    <t>Higherside Chats 27  MK Ultra, The Batman Shooting, &amp; The Reptilian Agenda w  Francine Kelly</t>
  </si>
  <si>
    <t>Self described MK Ultra mind control victim, CIA asset, and reptilian agenda whistle blower, Francine Kelly joins The Higherside Chats to expose vital information and encourage people get wake up and get ready, things are getting serious out there!
Closing track by Ralph Buckley: http://www.ralphbuckley.com/home.html
Francine's Forum: http://www.network54.com/Forum/535171/
THC Links:
http://www.facebook.com/TheHighersideChats Facebook!
https://twitter.com/HighersideChats Twitter!
http://conspiratees.net/ Conspiracy themed tshirts!</t>
  </si>
  <si>
    <t>UmB5f-KL3Ro</t>
  </si>
  <si>
    <t>2012 07 28</t>
  </si>
  <si>
    <t>https://youtu.be/8_Bt3shnDa4</t>
  </si>
  <si>
    <t>Higherside Chats 26  Stanton Friedman - Roswell, Flying Saucers, &amp; Science</t>
  </si>
  <si>
    <t>Nuclear Physicist/Lecturer, Stanton Friedman chats with Greg and Kyle about the extensive research he's done into Roswell and the Betty and Barney Hill abduction case, as well as where ET could be visiting from, and the work he did in classified nuclear programs in the 1950's-1960's
Check out Stan's books and dvds: http://www.stantonfriedman.com/
Listen to more HeistClick: http://www.youtube.com/user/HeistClick
Higherside Chats Links:
http://www.facebook.com/TheHighersideChats -Friend Me
https://twitter.com/HighersideChats - Follow Me
Keep The Higherside Chats alive by support through our new Tshirt brand: http://conspiratees.net/
Subscribe to the channel to stay current with The Higherside Chats.</t>
  </si>
  <si>
    <t>8_Bt3shnDa4</t>
  </si>
  <si>
    <t>2012 07 20</t>
  </si>
  <si>
    <t>https://youtu.be/w5sPCdKCooU</t>
  </si>
  <si>
    <t>Higherside Chats 25  Nick Redfern - Government Interest in UFO's and the Paranormal</t>
  </si>
  <si>
    <t>Nick Redfern, legendary ufologist and author of many great books, including the source for the better part of the discussion: The Pyramids and the Pentagon -The Government's Top Secret Pursuit of Mystical Relics, Ancient Astronauts, and Lost Civilizations; joins Greg Carlwood for a chat about UFO crashes, secret Nazi pursuits, the face on Mars, and many other interesting mysteries. Boom.
Music by: Ralph Buckley
Nick's Links:
http://nickredfernfortean.blogspot.com/ -Nick's Blog 
http://www.amazon.com/s/ref=ntt_athr_dp_sr_1?_encoding=UTF8&amp;sort=relevancerank&amp;search-alias=books&amp;ie=UTF8&amp;field-author=Nick%20Redfern -List of Nick's books available on Amazon 
https://twitter.com/nickredfernufo -Nick's Twitter 
http://www.facebook.com/pages/Nick-Redfern/113919838621384 -Facebook
Ralph Buckley's Links:
http://www.ralphbuckley.com/ -More tunes
http://www.facebook.com/2012.awakening -Facebook
https://twitter.com/RalphBuckley -Twitter
Higherside Chats Links:
http://www.facebook.com/TheHighersideChats - Facebook
http://www.facebook.com/Conspiratees - great Facebook page to follow
http://www.Conspiratees.net - Buy a shirt!</t>
  </si>
  <si>
    <t>w5sPCdKCooU</t>
  </si>
  <si>
    <t>2012 07 10</t>
  </si>
  <si>
    <t>https://youtu.be/VpozrCFLdPA</t>
  </si>
  <si>
    <t>Higherside Chats 24  Crystal Skulls &amp; The Paranormal w  Joshua Shapiro</t>
  </si>
  <si>
    <t>Today, Higherside Chatters, I'm honored to speak with Joshua Shapiro to talk about his work and experiences with Crystal Skulls and the paranormal, as well as his supernatural experiences with mediums and strange energies. Josh also senses and describes my spirit guide and lets me converse with a Crystal Skull itself! Hollow Earth! Atlantis! Channeling! Brace yourself! Boom.
Higherside Chats Links:
http://www.thehighersidechats - Go to your home!
http://www.Conspiratees.net -Buy a shirt! Support the show!
http://facebook.com/thehighersidechats- Friend Me!
http://facebook.com/conspiratees - Like Me!
https://twitter.com/highersidechats - Follow Me!
Check out Joshua's links and e-books:
http://www.whatarecrystalskulls.com/
http://www.crystalskullexplorers.com/
https://twitter.com/csexplorer
And thanks to Jason Newcomb for the closing song "Birth" from his upcoming Mother Box EP - https://twitter.com/TheJasonNewcomb</t>
  </si>
  <si>
    <t>VpozrCFLdPA</t>
  </si>
  <si>
    <t>2012 06 15</t>
  </si>
  <si>
    <t>https://youtu.be/iLDFqcdDyuY</t>
  </si>
  <si>
    <t>Higherside Chats 23  Pat Chouinard  Ancient civilizations, Alien Intervention, and the Terran Race</t>
  </si>
  <si>
    <t>Researcher and author of Forgotten Worlds,  Patrick Chouinard joins me for THC 23 to talk about his thoughts on the lost history of humanity and man's many rises and falls, ancient alien intervention, and where our focus should be: reuniting humanity. We also touch on crop circles, ancient giants, and the subject of Pat's next book: The prospect that dragons once existed on the planet.
Pat's Website:
http://www.forgotten-worlds.com/
The Higherside Chats Links:
http://www.facebook.com/TheHighersideChats
http://www.facebook.com/Conspiratees
https://twitter.com/
http://thehighersidechats.com/
http://conspiratees.net/</t>
  </si>
  <si>
    <t>iLDFqcdDyuY</t>
  </si>
  <si>
    <t>2012 05 10</t>
  </si>
  <si>
    <t>https://youtu.be/uzO7TGb7_9Q</t>
  </si>
  <si>
    <t>Higherside Chats 22  Martin Ball - Psychedelics and Ego</t>
  </si>
  <si>
    <t>Psychedelic author, Martin Ball, has a THChat with me about how compounds, like mushrooms and DMT, have helped him to overcome his ego and bypass the illusion of duality.
Check out his books, podcast, and music at: http://www.martinball.net/
THC Links:
http://thehighersidechats.com/ - News,Podcasts, Forums, ect
http://conspiratees.net/ - Buy a Shirt!
http://www.facebook.com/TheHighersideChats -Be my friend!</t>
  </si>
  <si>
    <t>uzO7TGb7_9Q</t>
  </si>
  <si>
    <t>2012 04 28</t>
  </si>
  <si>
    <t>https://youtu.be/fuCtpOZa-oE</t>
  </si>
  <si>
    <t>Higherside Chats 11  Michael Tsarion Symbolism &amp; Control</t>
  </si>
  <si>
    <t>Alternative researcher, author, lecturer, and numerologist Micheal Tsarion explains how we're all fucked.</t>
  </si>
  <si>
    <t>fuCtpOZa-oE</t>
  </si>
  <si>
    <t>https://youtu.be/49jV_IE-jis</t>
  </si>
  <si>
    <t>Higherside Chats 14  Shroomfest l w  Ari Shaffir, Paul Herrmann &amp; Mike Vinn.</t>
  </si>
  <si>
    <t>In honor of comedian Ari Shaffir's grand idea for an annual excuse to take mushrooms dubbed, "Shroomfest" San Diego comics Paul Herrmann and Mike Vinn join me for some Stems, Caps, and Conversation.</t>
  </si>
  <si>
    <t>49jV_IE-jis</t>
  </si>
  <si>
    <t>2012 04 27</t>
  </si>
  <si>
    <t>https://youtu.be/Fy73gwNybzA</t>
  </si>
  <si>
    <t>Higherside Chats 15  The Starchild Skull</t>
  </si>
  <si>
    <t>Amy Vickers, of The Starchild Project chats with me about a genuine 900-year-old bone skull found in Mexico in the 1930s, thought to possibly have alien origins.
The Starchild Project is an informal organization which began in 1999 when Ray and Melanie Young, the owners of the Starchild Skull, asked Lloyd Pye to head research efforts to determine what caused the unusual shape and properties of the bone. The results in many respects have been quite bizarre.
Starchild Project: http://www.starchildproject.com/
The HighersideChats: http://thehighersidechats.com/
Conspiratees.net http://conspiratees.net/</t>
  </si>
  <si>
    <t>Fy73gwNybzA</t>
  </si>
  <si>
    <t>2012 04 23</t>
  </si>
  <si>
    <t>https://youtu.be/zMwWcHFTdTE</t>
  </si>
  <si>
    <t>Higherside Chats 20  The Spirit Science Council</t>
  </si>
  <si>
    <t>Kyle and I have a chat with Jordan, Tori, Tyler, and Lilly of The Spirit Science Council to talk about their adventurous and nomadic lifestyle, meditation, and manifesting your own reality. Boom.
http://thespiritscience.net/spirit/
http://thehighersidechats.com/
http://conspiratees.net/</t>
  </si>
  <si>
    <t>zMwWcHFTdTE</t>
  </si>
  <si>
    <t>2012 04 21</t>
  </si>
  <si>
    <t>https://youtu.be/6S_-Hio13Gg</t>
  </si>
  <si>
    <t>Higherside Chats 21  Anthony Peake - Reality and Consciousness</t>
  </si>
  <si>
    <t>I speak with author, Anthony Peake, about his work; which incorporates the stranger aspects of reality and breakthroughs in science into an all encompassing theory on the human experience. While conventional thinkers tend to dismiss experiences they can't understand, Anthony uses them as clues to understanding and explaining life itself.
Keep up with Mr. Peake and purchase his books at his website: http://www.anthonypeake.co.uk/index.php
THC Links
http://thehighersidechats.com/ -News, Podcast, Videos, Etc.
http://conspiratees.net/ -THC's conspiracy themed t-shirt brand</t>
  </si>
  <si>
    <t>6S_-Hio13Gg</t>
  </si>
</sst>
</file>

<file path=xl/styles.xml><?xml version="1.0" encoding="utf-8"?>
<styleSheet xmlns="http://schemas.openxmlformats.org/spreadsheetml/2006/main">
  <numFmts count="4">
    <numFmt numFmtId="42" formatCode="_-&quot;£&quot;* #,##0_-;\-&quot;£&quot;* #,##0_-;_-&quot;£&quot;* &quot;-&quot;_-;_-@_-"/>
    <numFmt numFmtId="41" formatCode="_-* #,##0_-;\-* #,##0_-;_-* &quot;-&quot;_-;_-@_-"/>
    <numFmt numFmtId="43" formatCode="_-* #,##0.00_-;\-* #,##0.00_-;_-* &quot;-&quot;??_-;_-@_-"/>
    <numFmt numFmtId="44" formatCode="_-&quot;£&quot;* #,##0.00_-;\-&quot;£&quot;* #,##0.0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1"/>
      <name val="Calibri"/>
      <charset val="134"/>
      <scheme val="minor"/>
    </font>
    <font>
      <sz val="11"/>
      <color rgb="FF006100"/>
      <name val="Calibri"/>
      <charset val="0"/>
      <scheme val="minor"/>
    </font>
    <font>
      <b/>
      <sz val="11"/>
      <color theme="3"/>
      <name val="Calibri"/>
      <charset val="134"/>
      <scheme val="minor"/>
    </font>
    <font>
      <sz val="11"/>
      <color theme="1"/>
      <name val="Calibri"/>
      <charset val="0"/>
      <scheme val="minor"/>
    </font>
    <font>
      <sz val="11"/>
      <color rgb="FF9C0006"/>
      <name val="Calibri"/>
      <charset val="0"/>
      <scheme val="minor"/>
    </font>
    <font>
      <sz val="11"/>
      <color rgb="FF3F3F76"/>
      <name val="Calibri"/>
      <charset val="0"/>
      <scheme val="minor"/>
    </font>
    <font>
      <sz val="11"/>
      <color theme="0"/>
      <name val="Calibri"/>
      <charset val="0"/>
      <scheme val="minor"/>
    </font>
    <font>
      <u/>
      <sz val="11"/>
      <color rgb="FF800080"/>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1"/>
      <color rgb="FF3F3F3F"/>
      <name val="Calibri"/>
      <charset val="0"/>
      <scheme val="minor"/>
    </font>
    <font>
      <b/>
      <sz val="11"/>
      <color rgb="FFFA7D00"/>
      <name val="Calibri"/>
      <charset val="0"/>
      <scheme val="minor"/>
    </font>
    <font>
      <sz val="11"/>
      <color rgb="FFFA7D00"/>
      <name val="Calibri"/>
      <charset val="0"/>
      <scheme val="minor"/>
    </font>
    <font>
      <b/>
      <sz val="11"/>
      <color theme="1"/>
      <name val="Calibri"/>
      <charset val="0"/>
      <scheme val="minor"/>
    </font>
    <font>
      <sz val="11"/>
      <color rgb="FF9C6500"/>
      <name val="Calibri"/>
      <charset val="0"/>
      <scheme val="minor"/>
    </font>
  </fonts>
  <fills count="33">
    <fill>
      <patternFill patternType="none"/>
    </fill>
    <fill>
      <patternFill patternType="gray125"/>
    </fill>
    <fill>
      <patternFill patternType="solid">
        <fgColor rgb="FFC6EFCE"/>
        <bgColor indexed="64"/>
      </patternFill>
    </fill>
    <fill>
      <patternFill patternType="solid">
        <fgColor theme="4" tint="0.599993896298105"/>
        <bgColor indexed="64"/>
      </patternFill>
    </fill>
    <fill>
      <patternFill patternType="solid">
        <fgColor rgb="FFFFC7CE"/>
        <bgColor indexed="64"/>
      </patternFill>
    </fill>
    <fill>
      <patternFill patternType="solid">
        <fgColor rgb="FFFFCC9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6"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0" fontId="7" fillId="3" borderId="0" applyNumberFormat="0" applyBorder="0" applyAlignment="0" applyProtection="0">
      <alignment vertical="center"/>
    </xf>
    <xf numFmtId="43"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0" fontId="12" fillId="8" borderId="3" applyNumberFormat="0" applyAlignment="0" applyProtection="0">
      <alignment vertical="center"/>
    </xf>
    <xf numFmtId="0" fontId="13" fillId="0" borderId="4" applyNumberFormat="0" applyFill="0" applyAlignment="0" applyProtection="0">
      <alignment vertical="center"/>
    </xf>
    <xf numFmtId="0" fontId="4" fillId="9" borderId="5" applyNumberFormat="0" applyFont="0" applyAlignment="0" applyProtection="0">
      <alignment vertical="center"/>
    </xf>
    <xf numFmtId="0" fontId="7" fillId="13" borderId="0" applyNumberFormat="0" applyBorder="0" applyAlignment="0" applyProtection="0">
      <alignment vertical="center"/>
    </xf>
    <xf numFmtId="0" fontId="14" fillId="0" borderId="0" applyNumberFormat="0" applyFill="0" applyBorder="0" applyAlignment="0" applyProtection="0">
      <alignment vertical="center"/>
    </xf>
    <xf numFmtId="0" fontId="7" fillId="15"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6" fillId="0" borderId="6" applyNumberFormat="0" applyFill="0" applyAlignment="0" applyProtection="0">
      <alignment vertical="center"/>
    </xf>
    <xf numFmtId="0" fontId="6" fillId="0" borderId="0" applyNumberFormat="0" applyFill="0" applyBorder="0" applyAlignment="0" applyProtection="0">
      <alignment vertical="center"/>
    </xf>
    <xf numFmtId="0" fontId="9" fillId="5" borderId="2" applyNumberFormat="0" applyAlignment="0" applyProtection="0">
      <alignment vertical="center"/>
    </xf>
    <xf numFmtId="0" fontId="10" fillId="19" borderId="0" applyNumberFormat="0" applyBorder="0" applyAlignment="0" applyProtection="0">
      <alignment vertical="center"/>
    </xf>
    <xf numFmtId="0" fontId="5" fillId="2" borderId="0" applyNumberFormat="0" applyBorder="0" applyAlignment="0" applyProtection="0">
      <alignment vertical="center"/>
    </xf>
    <xf numFmtId="0" fontId="18" fillId="20" borderId="7" applyNumberFormat="0" applyAlignment="0" applyProtection="0">
      <alignment vertical="center"/>
    </xf>
    <xf numFmtId="0" fontId="7" fillId="6" borderId="0" applyNumberFormat="0" applyBorder="0" applyAlignment="0" applyProtection="0">
      <alignment vertical="center"/>
    </xf>
    <xf numFmtId="0" fontId="19" fillId="20" borderId="2"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8" fillId="4" borderId="0" applyNumberFormat="0" applyBorder="0" applyAlignment="0" applyProtection="0">
      <alignment vertical="center"/>
    </xf>
    <xf numFmtId="0" fontId="22" fillId="21" borderId="0" applyNumberFormat="0" applyBorder="0" applyAlignment="0" applyProtection="0">
      <alignment vertical="center"/>
    </xf>
    <xf numFmtId="0" fontId="10" fillId="22" borderId="0" applyNumberFormat="0" applyBorder="0" applyAlignment="0" applyProtection="0">
      <alignment vertical="center"/>
    </xf>
    <xf numFmtId="0" fontId="7" fillId="12" borderId="0" applyNumberFormat="0" applyBorder="0" applyAlignment="0" applyProtection="0">
      <alignment vertical="center"/>
    </xf>
    <xf numFmtId="0" fontId="10" fillId="25" borderId="0" applyNumberFormat="0" applyBorder="0" applyAlignment="0" applyProtection="0">
      <alignment vertical="center"/>
    </xf>
    <xf numFmtId="0" fontId="10" fillId="24" borderId="0" applyNumberFormat="0" applyBorder="0" applyAlignment="0" applyProtection="0">
      <alignment vertical="center"/>
    </xf>
    <xf numFmtId="0" fontId="7" fillId="29" borderId="0" applyNumberFormat="0" applyBorder="0" applyAlignment="0" applyProtection="0">
      <alignment vertical="center"/>
    </xf>
    <xf numFmtId="0" fontId="7" fillId="28" borderId="0" applyNumberFormat="0" applyBorder="0" applyAlignment="0" applyProtection="0">
      <alignment vertical="center"/>
    </xf>
    <xf numFmtId="0" fontId="10" fillId="30" borderId="0" applyNumberFormat="0" applyBorder="0" applyAlignment="0" applyProtection="0">
      <alignment vertical="center"/>
    </xf>
    <xf numFmtId="0" fontId="10" fillId="23" borderId="0" applyNumberFormat="0" applyBorder="0" applyAlignment="0" applyProtection="0">
      <alignment vertical="center"/>
    </xf>
    <xf numFmtId="0" fontId="7" fillId="31" borderId="0" applyNumberFormat="0" applyBorder="0" applyAlignment="0" applyProtection="0">
      <alignment vertical="center"/>
    </xf>
    <xf numFmtId="0" fontId="10" fillId="14" borderId="0" applyNumberFormat="0" applyBorder="0" applyAlignment="0" applyProtection="0">
      <alignment vertical="center"/>
    </xf>
    <xf numFmtId="0" fontId="7" fillId="11" borderId="0" applyNumberFormat="0" applyBorder="0" applyAlignment="0" applyProtection="0">
      <alignment vertical="center"/>
    </xf>
    <xf numFmtId="0" fontId="7" fillId="16" borderId="0" applyNumberFormat="0" applyBorder="0" applyAlignment="0" applyProtection="0">
      <alignment vertical="center"/>
    </xf>
    <xf numFmtId="0" fontId="10" fillId="18" borderId="0" applyNumberFormat="0" applyBorder="0" applyAlignment="0" applyProtection="0">
      <alignment vertical="center"/>
    </xf>
    <xf numFmtId="0" fontId="7" fillId="10" borderId="0" applyNumberFormat="0" applyBorder="0" applyAlignment="0" applyProtection="0">
      <alignment vertical="center"/>
    </xf>
    <xf numFmtId="0" fontId="10" fillId="17" borderId="0" applyNumberFormat="0" applyBorder="0" applyAlignment="0" applyProtection="0">
      <alignment vertical="center"/>
    </xf>
    <xf numFmtId="0" fontId="10" fillId="27" borderId="0" applyNumberFormat="0" applyBorder="0" applyAlignment="0" applyProtection="0">
      <alignment vertical="center"/>
    </xf>
    <xf numFmtId="0" fontId="7" fillId="32" borderId="0" applyNumberFormat="0" applyBorder="0" applyAlignment="0" applyProtection="0">
      <alignment vertical="center"/>
    </xf>
    <xf numFmtId="0" fontId="10" fillId="26"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bwuxKK-kRhQ" TargetMode="External"/><Relationship Id="rId98" Type="http://schemas.openxmlformats.org/officeDocument/2006/relationships/hyperlink" Target="https://youtu.be/haP8A4H9164" TargetMode="External"/><Relationship Id="rId97" Type="http://schemas.openxmlformats.org/officeDocument/2006/relationships/hyperlink" Target="https://youtu.be/TyYhcdgBTIc" TargetMode="External"/><Relationship Id="rId96" Type="http://schemas.openxmlformats.org/officeDocument/2006/relationships/hyperlink" Target="https://youtu.be/_5V_1lfYWPg" TargetMode="External"/><Relationship Id="rId95" Type="http://schemas.openxmlformats.org/officeDocument/2006/relationships/hyperlink" Target="https://youtu.be/N7FxuAQOL10" TargetMode="External"/><Relationship Id="rId94" Type="http://schemas.openxmlformats.org/officeDocument/2006/relationships/hyperlink" Target="https://youtu.be/dJdOOKTwpQM" TargetMode="External"/><Relationship Id="rId93" Type="http://schemas.openxmlformats.org/officeDocument/2006/relationships/hyperlink" Target="https://youtu.be/samQJW2eLNw" TargetMode="External"/><Relationship Id="rId92" Type="http://schemas.openxmlformats.org/officeDocument/2006/relationships/hyperlink" Target="https://youtu.be/9cNAV3Z-8iQ" TargetMode="External"/><Relationship Id="rId91" Type="http://schemas.openxmlformats.org/officeDocument/2006/relationships/hyperlink" Target="https://youtu.be/iGT1ry01WC8" TargetMode="External"/><Relationship Id="rId90" Type="http://schemas.openxmlformats.org/officeDocument/2006/relationships/hyperlink" Target="https://youtu.be/5rY02teLHJ0" TargetMode="External"/><Relationship Id="rId9" Type="http://schemas.openxmlformats.org/officeDocument/2006/relationships/hyperlink" Target="https://youtu.be/5DIsDFLe2R4" TargetMode="External"/><Relationship Id="rId89" Type="http://schemas.openxmlformats.org/officeDocument/2006/relationships/hyperlink" Target="https://youtu.be/BiFemgBOG8U" TargetMode="External"/><Relationship Id="rId88" Type="http://schemas.openxmlformats.org/officeDocument/2006/relationships/hyperlink" Target="https://youtu.be/AFkSqv7jxoM" TargetMode="External"/><Relationship Id="rId87" Type="http://schemas.openxmlformats.org/officeDocument/2006/relationships/hyperlink" Target="https://youtu.be/k9nH1YSg6Pg" TargetMode="External"/><Relationship Id="rId86" Type="http://schemas.openxmlformats.org/officeDocument/2006/relationships/hyperlink" Target="https://youtu.be/yDJMIWVgmJI" TargetMode="External"/><Relationship Id="rId85" Type="http://schemas.openxmlformats.org/officeDocument/2006/relationships/hyperlink" Target="https://youtu.be/kQmK3jU-fmE" TargetMode="External"/><Relationship Id="rId84" Type="http://schemas.openxmlformats.org/officeDocument/2006/relationships/hyperlink" Target="https://youtu.be/P0fQ7BLddhE" TargetMode="External"/><Relationship Id="rId83" Type="http://schemas.openxmlformats.org/officeDocument/2006/relationships/hyperlink" Target="https://youtu.be/Vy1wINvqgUE" TargetMode="External"/><Relationship Id="rId82" Type="http://schemas.openxmlformats.org/officeDocument/2006/relationships/hyperlink" Target="https://youtu.be/scn0HXAoLUs" TargetMode="External"/><Relationship Id="rId81" Type="http://schemas.openxmlformats.org/officeDocument/2006/relationships/hyperlink" Target="https://youtu.be/RxUHuPWbAas" TargetMode="External"/><Relationship Id="rId80" Type="http://schemas.openxmlformats.org/officeDocument/2006/relationships/hyperlink" Target="https://youtu.be/A4KIK1Wy1M8" TargetMode="External"/><Relationship Id="rId8" Type="http://schemas.openxmlformats.org/officeDocument/2006/relationships/hyperlink" Target="https://youtu.be/aNL9zdPck3I" TargetMode="External"/><Relationship Id="rId79" Type="http://schemas.openxmlformats.org/officeDocument/2006/relationships/hyperlink" Target="https://youtu.be/wXInIsxoABs" TargetMode="External"/><Relationship Id="rId78" Type="http://schemas.openxmlformats.org/officeDocument/2006/relationships/hyperlink" Target="https://youtu.be/ROXcnosZX-k" TargetMode="External"/><Relationship Id="rId77" Type="http://schemas.openxmlformats.org/officeDocument/2006/relationships/hyperlink" Target="https://youtu.be/mqyBtQxuT-E" TargetMode="External"/><Relationship Id="rId76" Type="http://schemas.openxmlformats.org/officeDocument/2006/relationships/hyperlink" Target="https://youtu.be/awHB4yC-OuA" TargetMode="External"/><Relationship Id="rId75" Type="http://schemas.openxmlformats.org/officeDocument/2006/relationships/hyperlink" Target="https://youtu.be/2lNbE6WqtTU" TargetMode="External"/><Relationship Id="rId74" Type="http://schemas.openxmlformats.org/officeDocument/2006/relationships/hyperlink" Target="https://youtu.be/ZqfifqqwOng" TargetMode="External"/><Relationship Id="rId73" Type="http://schemas.openxmlformats.org/officeDocument/2006/relationships/hyperlink" Target="https://youtu.be/8rx4sV9N8nY" TargetMode="External"/><Relationship Id="rId72" Type="http://schemas.openxmlformats.org/officeDocument/2006/relationships/hyperlink" Target="https://youtu.be/i5DYuwJQXIc" TargetMode="External"/><Relationship Id="rId71" Type="http://schemas.openxmlformats.org/officeDocument/2006/relationships/hyperlink" Target="https://youtu.be/CUnRPGV23oU" TargetMode="External"/><Relationship Id="rId70" Type="http://schemas.openxmlformats.org/officeDocument/2006/relationships/hyperlink" Target="https://youtu.be/yyKbiR87f4U" TargetMode="External"/><Relationship Id="rId7" Type="http://schemas.openxmlformats.org/officeDocument/2006/relationships/hyperlink" Target="https://youtu.be/a2HTOb4zOF8" TargetMode="External"/><Relationship Id="rId69" Type="http://schemas.openxmlformats.org/officeDocument/2006/relationships/hyperlink" Target="https://youtu.be/476A6OkYU-E" TargetMode="External"/><Relationship Id="rId68" Type="http://schemas.openxmlformats.org/officeDocument/2006/relationships/hyperlink" Target="https://youtu.be/xcibfMuQHBw" TargetMode="External"/><Relationship Id="rId67" Type="http://schemas.openxmlformats.org/officeDocument/2006/relationships/hyperlink" Target="https://youtu.be/GdrS7bHdH4M" TargetMode="External"/><Relationship Id="rId66" Type="http://schemas.openxmlformats.org/officeDocument/2006/relationships/hyperlink" Target="https://youtu.be/Kxv_pUm3Hss" TargetMode="External"/><Relationship Id="rId65" Type="http://schemas.openxmlformats.org/officeDocument/2006/relationships/hyperlink" Target="https://youtu.be/iVy8WkzUfX4" TargetMode="External"/><Relationship Id="rId64" Type="http://schemas.openxmlformats.org/officeDocument/2006/relationships/hyperlink" Target="https://youtu.be/8KHjgROFrt4" TargetMode="External"/><Relationship Id="rId63" Type="http://schemas.openxmlformats.org/officeDocument/2006/relationships/hyperlink" Target="https://youtu.be/kze7Qbq0AgI" TargetMode="External"/><Relationship Id="rId62" Type="http://schemas.openxmlformats.org/officeDocument/2006/relationships/hyperlink" Target="https://youtu.be/4ira85mLwiQ" TargetMode="External"/><Relationship Id="rId61" Type="http://schemas.openxmlformats.org/officeDocument/2006/relationships/hyperlink" Target="https://youtu.be/mZI_JumM6i4" TargetMode="External"/><Relationship Id="rId60" Type="http://schemas.openxmlformats.org/officeDocument/2006/relationships/hyperlink" Target="https://youtu.be/ZGk82-fpdA0" TargetMode="External"/><Relationship Id="rId6" Type="http://schemas.openxmlformats.org/officeDocument/2006/relationships/hyperlink" Target="https://youtu.be/Ngludu9bUOs" TargetMode="External"/><Relationship Id="rId59" Type="http://schemas.openxmlformats.org/officeDocument/2006/relationships/hyperlink" Target="https://youtu.be/zjts579lnos" TargetMode="External"/><Relationship Id="rId580" Type="http://schemas.openxmlformats.org/officeDocument/2006/relationships/hyperlink" Target="https://youtu.be/6S_-Hio13Gg" TargetMode="External"/><Relationship Id="rId58" Type="http://schemas.openxmlformats.org/officeDocument/2006/relationships/hyperlink" Target="https://youtu.be/y3INC-2DUq0" TargetMode="External"/><Relationship Id="rId579" Type="http://schemas.openxmlformats.org/officeDocument/2006/relationships/hyperlink" Target="https://youtu.be/zMwWcHFTdTE" TargetMode="External"/><Relationship Id="rId578" Type="http://schemas.openxmlformats.org/officeDocument/2006/relationships/hyperlink" Target="https://youtu.be/Fy73gwNybzA" TargetMode="External"/><Relationship Id="rId577" Type="http://schemas.openxmlformats.org/officeDocument/2006/relationships/hyperlink" Target="https://youtu.be/49jV_IE-jis" TargetMode="External"/><Relationship Id="rId576" Type="http://schemas.openxmlformats.org/officeDocument/2006/relationships/hyperlink" Target="https://youtu.be/fuCtpOZa-oE" TargetMode="External"/><Relationship Id="rId575" Type="http://schemas.openxmlformats.org/officeDocument/2006/relationships/hyperlink" Target="https://youtu.be/uzO7TGb7_9Q" TargetMode="External"/><Relationship Id="rId574" Type="http://schemas.openxmlformats.org/officeDocument/2006/relationships/hyperlink" Target="https://youtu.be/iLDFqcdDyuY" TargetMode="External"/><Relationship Id="rId573" Type="http://schemas.openxmlformats.org/officeDocument/2006/relationships/hyperlink" Target="https://youtu.be/VpozrCFLdPA" TargetMode="External"/><Relationship Id="rId572" Type="http://schemas.openxmlformats.org/officeDocument/2006/relationships/hyperlink" Target="https://youtu.be/w5sPCdKCooU" TargetMode="External"/><Relationship Id="rId571" Type="http://schemas.openxmlformats.org/officeDocument/2006/relationships/hyperlink" Target="https://youtu.be/8_Bt3shnDa4" TargetMode="External"/><Relationship Id="rId570" Type="http://schemas.openxmlformats.org/officeDocument/2006/relationships/hyperlink" Target="https://youtu.be/UmB5f-KL3Ro" TargetMode="External"/><Relationship Id="rId57" Type="http://schemas.openxmlformats.org/officeDocument/2006/relationships/hyperlink" Target="https://youtu.be/5-B6V1hk5zM" TargetMode="External"/><Relationship Id="rId569" Type="http://schemas.openxmlformats.org/officeDocument/2006/relationships/hyperlink" Target="https://youtu.be/bdg20HA_rTQ" TargetMode="External"/><Relationship Id="rId568" Type="http://schemas.openxmlformats.org/officeDocument/2006/relationships/hyperlink" Target="https://youtu.be/anLjsxRLX4w" TargetMode="External"/><Relationship Id="rId567" Type="http://schemas.openxmlformats.org/officeDocument/2006/relationships/hyperlink" Target="https://youtu.be/o-SZJ3qIURE" TargetMode="External"/><Relationship Id="rId566" Type="http://schemas.openxmlformats.org/officeDocument/2006/relationships/hyperlink" Target="https://youtu.be/2oECdQ-64d4" TargetMode="External"/><Relationship Id="rId565" Type="http://schemas.openxmlformats.org/officeDocument/2006/relationships/hyperlink" Target="https://youtu.be/YJPBiN341sE" TargetMode="External"/><Relationship Id="rId564" Type="http://schemas.openxmlformats.org/officeDocument/2006/relationships/hyperlink" Target="https://youtu.be/UTiX-0ujy04" TargetMode="External"/><Relationship Id="rId563" Type="http://schemas.openxmlformats.org/officeDocument/2006/relationships/hyperlink" Target="https://youtu.be/y0FczxJFTaM" TargetMode="External"/><Relationship Id="rId562" Type="http://schemas.openxmlformats.org/officeDocument/2006/relationships/hyperlink" Target="https://youtu.be/65OC7PeQo1s" TargetMode="External"/><Relationship Id="rId561" Type="http://schemas.openxmlformats.org/officeDocument/2006/relationships/hyperlink" Target="https://youtu.be/OTlHRLBj0Dw" TargetMode="External"/><Relationship Id="rId560" Type="http://schemas.openxmlformats.org/officeDocument/2006/relationships/hyperlink" Target="https://youtu.be/B05Ipi3Nzkg" TargetMode="External"/><Relationship Id="rId56" Type="http://schemas.openxmlformats.org/officeDocument/2006/relationships/hyperlink" Target="https://youtu.be/DjhrjL1D9XI" TargetMode="External"/><Relationship Id="rId559" Type="http://schemas.openxmlformats.org/officeDocument/2006/relationships/hyperlink" Target="https://youtu.be/SJutHk2QWE0" TargetMode="External"/><Relationship Id="rId558" Type="http://schemas.openxmlformats.org/officeDocument/2006/relationships/hyperlink" Target="https://youtu.be/pDkH1yF59yA" TargetMode="External"/><Relationship Id="rId557" Type="http://schemas.openxmlformats.org/officeDocument/2006/relationships/hyperlink" Target="https://youtu.be/qtrYFSQ57Ow" TargetMode="External"/><Relationship Id="rId556" Type="http://schemas.openxmlformats.org/officeDocument/2006/relationships/hyperlink" Target="https://youtu.be/4KltdmeyFsQ" TargetMode="External"/><Relationship Id="rId555" Type="http://schemas.openxmlformats.org/officeDocument/2006/relationships/hyperlink" Target="https://youtu.be/HkuocIsScZs" TargetMode="External"/><Relationship Id="rId554" Type="http://schemas.openxmlformats.org/officeDocument/2006/relationships/hyperlink" Target="https://youtu.be/WPtxZT-jDFs" TargetMode="External"/><Relationship Id="rId553" Type="http://schemas.openxmlformats.org/officeDocument/2006/relationships/hyperlink" Target="https://youtu.be/zTCJ88QozCo" TargetMode="External"/><Relationship Id="rId552" Type="http://schemas.openxmlformats.org/officeDocument/2006/relationships/hyperlink" Target="https://youtu.be/65MF2xYMhk8" TargetMode="External"/><Relationship Id="rId551" Type="http://schemas.openxmlformats.org/officeDocument/2006/relationships/hyperlink" Target="https://youtu.be/VewWI9dtEWA" TargetMode="External"/><Relationship Id="rId550" Type="http://schemas.openxmlformats.org/officeDocument/2006/relationships/hyperlink" Target="https://youtu.be/qgMgT5zX3D4" TargetMode="External"/><Relationship Id="rId55" Type="http://schemas.openxmlformats.org/officeDocument/2006/relationships/hyperlink" Target="https://youtu.be/OXwHuNmLKkE" TargetMode="External"/><Relationship Id="rId549" Type="http://schemas.openxmlformats.org/officeDocument/2006/relationships/hyperlink" Target="https://youtu.be/PS9lzsX6xFA" TargetMode="External"/><Relationship Id="rId548" Type="http://schemas.openxmlformats.org/officeDocument/2006/relationships/hyperlink" Target="https://youtu.be/HCBibjmDKzY" TargetMode="External"/><Relationship Id="rId547" Type="http://schemas.openxmlformats.org/officeDocument/2006/relationships/hyperlink" Target="https://youtu.be/xhjPwGqPp80" TargetMode="External"/><Relationship Id="rId546" Type="http://schemas.openxmlformats.org/officeDocument/2006/relationships/hyperlink" Target="https://youtu.be/mEZuYy6hl7w" TargetMode="External"/><Relationship Id="rId545" Type="http://schemas.openxmlformats.org/officeDocument/2006/relationships/hyperlink" Target="https://youtu.be/jqEjTKvvsJc" TargetMode="External"/><Relationship Id="rId544" Type="http://schemas.openxmlformats.org/officeDocument/2006/relationships/hyperlink" Target="https://youtu.be/JSXxS0-jHiY" TargetMode="External"/><Relationship Id="rId543" Type="http://schemas.openxmlformats.org/officeDocument/2006/relationships/hyperlink" Target="https://youtu.be/PVk7SIEbwFY" TargetMode="External"/><Relationship Id="rId542" Type="http://schemas.openxmlformats.org/officeDocument/2006/relationships/hyperlink" Target="https://youtu.be/tiwJ0uPa6h8" TargetMode="External"/><Relationship Id="rId541" Type="http://schemas.openxmlformats.org/officeDocument/2006/relationships/hyperlink" Target="https://youtu.be/RylLnaEi11s" TargetMode="External"/><Relationship Id="rId540" Type="http://schemas.openxmlformats.org/officeDocument/2006/relationships/hyperlink" Target="https://youtu.be/io2UsVu53-E" TargetMode="External"/><Relationship Id="rId54" Type="http://schemas.openxmlformats.org/officeDocument/2006/relationships/hyperlink" Target="https://youtu.be/W-yPp45ccOs" TargetMode="External"/><Relationship Id="rId539" Type="http://schemas.openxmlformats.org/officeDocument/2006/relationships/hyperlink" Target="https://youtu.be/RbM_YBIyyJE" TargetMode="External"/><Relationship Id="rId538" Type="http://schemas.openxmlformats.org/officeDocument/2006/relationships/hyperlink" Target="https://youtu.be/OXVZC_bPvH4" TargetMode="External"/><Relationship Id="rId537" Type="http://schemas.openxmlformats.org/officeDocument/2006/relationships/hyperlink" Target="https://youtu.be/03jVRJxGLNI" TargetMode="External"/><Relationship Id="rId536" Type="http://schemas.openxmlformats.org/officeDocument/2006/relationships/hyperlink" Target="https://youtu.be/NoI01R3q6Wg" TargetMode="External"/><Relationship Id="rId535" Type="http://schemas.openxmlformats.org/officeDocument/2006/relationships/hyperlink" Target="https://youtu.be/Y6OyULyTLf0" TargetMode="External"/><Relationship Id="rId534" Type="http://schemas.openxmlformats.org/officeDocument/2006/relationships/hyperlink" Target="https://youtu.be/p2auHE_hEd0" TargetMode="External"/><Relationship Id="rId533" Type="http://schemas.openxmlformats.org/officeDocument/2006/relationships/hyperlink" Target="https://youtu.be/M1OIVlcEgyE" TargetMode="External"/><Relationship Id="rId532" Type="http://schemas.openxmlformats.org/officeDocument/2006/relationships/hyperlink" Target="https://youtu.be/MNKyUCnza58" TargetMode="External"/><Relationship Id="rId531" Type="http://schemas.openxmlformats.org/officeDocument/2006/relationships/hyperlink" Target="https://youtu.be/IbMpVd5urCU" TargetMode="External"/><Relationship Id="rId530" Type="http://schemas.openxmlformats.org/officeDocument/2006/relationships/hyperlink" Target="https://youtu.be/A0LJ_YgzgAY" TargetMode="External"/><Relationship Id="rId53" Type="http://schemas.openxmlformats.org/officeDocument/2006/relationships/hyperlink" Target="https://youtu.be/YutaHbdy4cg" TargetMode="External"/><Relationship Id="rId529" Type="http://schemas.openxmlformats.org/officeDocument/2006/relationships/hyperlink" Target="https://youtu.be/AXSLe0vzPRo" TargetMode="External"/><Relationship Id="rId528" Type="http://schemas.openxmlformats.org/officeDocument/2006/relationships/hyperlink" Target="https://youtu.be/gkv_xBozQB0" TargetMode="External"/><Relationship Id="rId527" Type="http://schemas.openxmlformats.org/officeDocument/2006/relationships/hyperlink" Target="https://youtu.be/GfTNV6kDAYg" TargetMode="External"/><Relationship Id="rId526" Type="http://schemas.openxmlformats.org/officeDocument/2006/relationships/hyperlink" Target="https://youtu.be/4LaGRAJKycc" TargetMode="External"/><Relationship Id="rId525" Type="http://schemas.openxmlformats.org/officeDocument/2006/relationships/hyperlink" Target="https://youtu.be/Q-meZUqo-K0" TargetMode="External"/><Relationship Id="rId524" Type="http://schemas.openxmlformats.org/officeDocument/2006/relationships/hyperlink" Target="https://youtu.be/wuDiv7dA7ow" TargetMode="External"/><Relationship Id="rId523" Type="http://schemas.openxmlformats.org/officeDocument/2006/relationships/hyperlink" Target="https://youtu.be/m_KZjGyZACc" TargetMode="External"/><Relationship Id="rId522" Type="http://schemas.openxmlformats.org/officeDocument/2006/relationships/hyperlink" Target="https://youtu.be/zwunJMFUuG0" TargetMode="External"/><Relationship Id="rId521" Type="http://schemas.openxmlformats.org/officeDocument/2006/relationships/hyperlink" Target="https://youtu.be/MWcBavivoKI" TargetMode="External"/><Relationship Id="rId520" Type="http://schemas.openxmlformats.org/officeDocument/2006/relationships/hyperlink" Target="https://youtu.be/I-75URuvY9o" TargetMode="External"/><Relationship Id="rId52" Type="http://schemas.openxmlformats.org/officeDocument/2006/relationships/hyperlink" Target="https://youtu.be/2sI1uRqT1U0" TargetMode="External"/><Relationship Id="rId519" Type="http://schemas.openxmlformats.org/officeDocument/2006/relationships/hyperlink" Target="https://youtu.be/V_cuutmcLcA" TargetMode="External"/><Relationship Id="rId518" Type="http://schemas.openxmlformats.org/officeDocument/2006/relationships/hyperlink" Target="https://youtu.be/Oifsj4ruPag" TargetMode="External"/><Relationship Id="rId517" Type="http://schemas.openxmlformats.org/officeDocument/2006/relationships/hyperlink" Target="https://youtu.be/KBY38buUKvE" TargetMode="External"/><Relationship Id="rId516" Type="http://schemas.openxmlformats.org/officeDocument/2006/relationships/hyperlink" Target="https://youtu.be/uynBdJHEGtg" TargetMode="External"/><Relationship Id="rId515" Type="http://schemas.openxmlformats.org/officeDocument/2006/relationships/hyperlink" Target="https://youtu.be/xRoIc5bXaN8" TargetMode="External"/><Relationship Id="rId514" Type="http://schemas.openxmlformats.org/officeDocument/2006/relationships/hyperlink" Target="https://youtu.be/B_mq7AVulw0" TargetMode="External"/><Relationship Id="rId513" Type="http://schemas.openxmlformats.org/officeDocument/2006/relationships/hyperlink" Target="https://youtu.be/l21FIgk74QU" TargetMode="External"/><Relationship Id="rId512" Type="http://schemas.openxmlformats.org/officeDocument/2006/relationships/hyperlink" Target="https://youtu.be/RjQUQWv7xpw" TargetMode="External"/><Relationship Id="rId511" Type="http://schemas.openxmlformats.org/officeDocument/2006/relationships/hyperlink" Target="https://youtu.be/YvAe4dmWwNk" TargetMode="External"/><Relationship Id="rId510" Type="http://schemas.openxmlformats.org/officeDocument/2006/relationships/hyperlink" Target="https://youtu.be/CR_Vne7xmZ0" TargetMode="External"/><Relationship Id="rId51" Type="http://schemas.openxmlformats.org/officeDocument/2006/relationships/hyperlink" Target="https://youtu.be/3uR_AqlFYNg" TargetMode="External"/><Relationship Id="rId509" Type="http://schemas.openxmlformats.org/officeDocument/2006/relationships/hyperlink" Target="https://youtu.be/Dcar6kzaTDw" TargetMode="External"/><Relationship Id="rId508" Type="http://schemas.openxmlformats.org/officeDocument/2006/relationships/hyperlink" Target="https://youtu.be/JfMHxmZoh8Y" TargetMode="External"/><Relationship Id="rId507" Type="http://schemas.openxmlformats.org/officeDocument/2006/relationships/hyperlink" Target="https://youtu.be/8hPujd52yTg" TargetMode="External"/><Relationship Id="rId506" Type="http://schemas.openxmlformats.org/officeDocument/2006/relationships/hyperlink" Target="https://youtu.be/UfARSyyeiik" TargetMode="External"/><Relationship Id="rId505" Type="http://schemas.openxmlformats.org/officeDocument/2006/relationships/hyperlink" Target="https://youtu.be/XfP5G9mGk7E" TargetMode="External"/><Relationship Id="rId504" Type="http://schemas.openxmlformats.org/officeDocument/2006/relationships/hyperlink" Target="https://youtu.be/tGxDw4rYKGg" TargetMode="External"/><Relationship Id="rId503" Type="http://schemas.openxmlformats.org/officeDocument/2006/relationships/hyperlink" Target="https://youtu.be/QwuUrRvfAx8" TargetMode="External"/><Relationship Id="rId502" Type="http://schemas.openxmlformats.org/officeDocument/2006/relationships/hyperlink" Target="https://youtu.be/bhVBIVBcbSg" TargetMode="External"/><Relationship Id="rId501" Type="http://schemas.openxmlformats.org/officeDocument/2006/relationships/hyperlink" Target="https://youtu.be/QnSTq365-Ek" TargetMode="External"/><Relationship Id="rId500" Type="http://schemas.openxmlformats.org/officeDocument/2006/relationships/hyperlink" Target="https://youtu.be/7-EsNpxNcMw" TargetMode="External"/><Relationship Id="rId50" Type="http://schemas.openxmlformats.org/officeDocument/2006/relationships/hyperlink" Target="https://youtu.be/IfuU7B8N5Tw" TargetMode="External"/><Relationship Id="rId5" Type="http://schemas.openxmlformats.org/officeDocument/2006/relationships/hyperlink" Target="https://youtu.be/9IApqIVM8UA" TargetMode="External"/><Relationship Id="rId499" Type="http://schemas.openxmlformats.org/officeDocument/2006/relationships/hyperlink" Target="https://youtu.be/FQFKDqVjYC4" TargetMode="External"/><Relationship Id="rId498" Type="http://schemas.openxmlformats.org/officeDocument/2006/relationships/hyperlink" Target="https://youtu.be/XSdwUsVxBiE" TargetMode="External"/><Relationship Id="rId497" Type="http://schemas.openxmlformats.org/officeDocument/2006/relationships/hyperlink" Target="https://youtu.be/BL2EQ707rvw" TargetMode="External"/><Relationship Id="rId496" Type="http://schemas.openxmlformats.org/officeDocument/2006/relationships/hyperlink" Target="https://youtu.be/z_0qmhWZiwg" TargetMode="External"/><Relationship Id="rId495" Type="http://schemas.openxmlformats.org/officeDocument/2006/relationships/hyperlink" Target="https://youtu.be/3rpa66vKqvA" TargetMode="External"/><Relationship Id="rId494" Type="http://schemas.openxmlformats.org/officeDocument/2006/relationships/hyperlink" Target="https://youtu.be/Nm6AWCpTbYA" TargetMode="External"/><Relationship Id="rId493" Type="http://schemas.openxmlformats.org/officeDocument/2006/relationships/hyperlink" Target="https://youtu.be/z_25SJy0oGM" TargetMode="External"/><Relationship Id="rId492" Type="http://schemas.openxmlformats.org/officeDocument/2006/relationships/hyperlink" Target="https://youtu.be/nbgxL_UOdT4" TargetMode="External"/><Relationship Id="rId491" Type="http://schemas.openxmlformats.org/officeDocument/2006/relationships/hyperlink" Target="https://youtu.be/zPAIX7PcjXo" TargetMode="External"/><Relationship Id="rId490" Type="http://schemas.openxmlformats.org/officeDocument/2006/relationships/hyperlink" Target="https://youtu.be/5Cjxr068A2o" TargetMode="External"/><Relationship Id="rId49" Type="http://schemas.openxmlformats.org/officeDocument/2006/relationships/hyperlink" Target="https://youtu.be/hTu6QSTteaw" TargetMode="External"/><Relationship Id="rId489" Type="http://schemas.openxmlformats.org/officeDocument/2006/relationships/hyperlink" Target="https://youtu.be/H605NDXVczk" TargetMode="External"/><Relationship Id="rId488" Type="http://schemas.openxmlformats.org/officeDocument/2006/relationships/hyperlink" Target="https://youtu.be/P8PgiegEOO0" TargetMode="External"/><Relationship Id="rId487" Type="http://schemas.openxmlformats.org/officeDocument/2006/relationships/hyperlink" Target="https://youtu.be/5o5IPbaxYIc" TargetMode="External"/><Relationship Id="rId486" Type="http://schemas.openxmlformats.org/officeDocument/2006/relationships/hyperlink" Target="https://youtu.be/ng2s9MMbbXY" TargetMode="External"/><Relationship Id="rId485" Type="http://schemas.openxmlformats.org/officeDocument/2006/relationships/hyperlink" Target="https://youtu.be/gFumNIEgqLg" TargetMode="External"/><Relationship Id="rId484" Type="http://schemas.openxmlformats.org/officeDocument/2006/relationships/hyperlink" Target="https://youtu.be/AShZjrtBnOc" TargetMode="External"/><Relationship Id="rId483" Type="http://schemas.openxmlformats.org/officeDocument/2006/relationships/hyperlink" Target="https://youtu.be/7PtYq8LazEU" TargetMode="External"/><Relationship Id="rId482" Type="http://schemas.openxmlformats.org/officeDocument/2006/relationships/hyperlink" Target="https://youtu.be/dbdC7CcTgos" TargetMode="External"/><Relationship Id="rId481" Type="http://schemas.openxmlformats.org/officeDocument/2006/relationships/hyperlink" Target="https://youtu.be/Evae9r8CQ-g" TargetMode="External"/><Relationship Id="rId480" Type="http://schemas.openxmlformats.org/officeDocument/2006/relationships/hyperlink" Target="https://youtu.be/GMKGDZRlTfE" TargetMode="External"/><Relationship Id="rId48" Type="http://schemas.openxmlformats.org/officeDocument/2006/relationships/hyperlink" Target="https://youtu.be/Pob0MRz-3T0" TargetMode="External"/><Relationship Id="rId479" Type="http://schemas.openxmlformats.org/officeDocument/2006/relationships/hyperlink" Target="https://youtu.be/Q5mG_7JyZow" TargetMode="External"/><Relationship Id="rId478" Type="http://schemas.openxmlformats.org/officeDocument/2006/relationships/hyperlink" Target="https://youtu.be/i2eapqVKvAI" TargetMode="External"/><Relationship Id="rId477" Type="http://schemas.openxmlformats.org/officeDocument/2006/relationships/hyperlink" Target="https://youtu.be/-U8d2yfRLFo" TargetMode="External"/><Relationship Id="rId476" Type="http://schemas.openxmlformats.org/officeDocument/2006/relationships/hyperlink" Target="https://youtu.be/QsX-9eheDLc" TargetMode="External"/><Relationship Id="rId475" Type="http://schemas.openxmlformats.org/officeDocument/2006/relationships/hyperlink" Target="https://youtu.be/36v0ZAxahmk" TargetMode="External"/><Relationship Id="rId474" Type="http://schemas.openxmlformats.org/officeDocument/2006/relationships/hyperlink" Target="https://youtu.be/No7Lx8LHi-s" TargetMode="External"/><Relationship Id="rId473" Type="http://schemas.openxmlformats.org/officeDocument/2006/relationships/hyperlink" Target="https://youtu.be/2rfMOSmiAWo" TargetMode="External"/><Relationship Id="rId472" Type="http://schemas.openxmlformats.org/officeDocument/2006/relationships/hyperlink" Target="https://youtu.be/O01s0MX2h5U" TargetMode="External"/><Relationship Id="rId471" Type="http://schemas.openxmlformats.org/officeDocument/2006/relationships/hyperlink" Target="https://youtu.be/DknlyYzFTHg" TargetMode="External"/><Relationship Id="rId470" Type="http://schemas.openxmlformats.org/officeDocument/2006/relationships/hyperlink" Target="https://youtu.be/nToATkxLQt4" TargetMode="External"/><Relationship Id="rId47" Type="http://schemas.openxmlformats.org/officeDocument/2006/relationships/hyperlink" Target="https://youtu.be/5McxoBPHxCI" TargetMode="External"/><Relationship Id="rId469" Type="http://schemas.openxmlformats.org/officeDocument/2006/relationships/hyperlink" Target="https://youtu.be/mYjfPpIAEjw" TargetMode="External"/><Relationship Id="rId468" Type="http://schemas.openxmlformats.org/officeDocument/2006/relationships/hyperlink" Target="https://youtu.be/7Q3TfBxAdWQ" TargetMode="External"/><Relationship Id="rId467" Type="http://schemas.openxmlformats.org/officeDocument/2006/relationships/hyperlink" Target="https://youtu.be/oodaoBJPKUc" TargetMode="External"/><Relationship Id="rId466" Type="http://schemas.openxmlformats.org/officeDocument/2006/relationships/hyperlink" Target="https://youtu.be/zuD3Btt5uWY" TargetMode="External"/><Relationship Id="rId465" Type="http://schemas.openxmlformats.org/officeDocument/2006/relationships/hyperlink" Target="https://youtu.be/pEU3xY5kNSQ" TargetMode="External"/><Relationship Id="rId464" Type="http://schemas.openxmlformats.org/officeDocument/2006/relationships/hyperlink" Target="https://youtu.be/wUlohO9deAE" TargetMode="External"/><Relationship Id="rId463" Type="http://schemas.openxmlformats.org/officeDocument/2006/relationships/hyperlink" Target="https://youtu.be/WYcy1-qZWkE" TargetMode="External"/><Relationship Id="rId462" Type="http://schemas.openxmlformats.org/officeDocument/2006/relationships/hyperlink" Target="https://youtu.be/oLDUWzvYgRk" TargetMode="External"/><Relationship Id="rId461" Type="http://schemas.openxmlformats.org/officeDocument/2006/relationships/hyperlink" Target="https://youtu.be/2h1IwtoO_Bw" TargetMode="External"/><Relationship Id="rId460" Type="http://schemas.openxmlformats.org/officeDocument/2006/relationships/hyperlink" Target="https://youtu.be/MDL4ENh5gLE" TargetMode="External"/><Relationship Id="rId46" Type="http://schemas.openxmlformats.org/officeDocument/2006/relationships/hyperlink" Target="https://youtu.be/CDKMG5BbLvU" TargetMode="External"/><Relationship Id="rId459" Type="http://schemas.openxmlformats.org/officeDocument/2006/relationships/hyperlink" Target="https://youtu.be/v9gEFYOuiRU" TargetMode="External"/><Relationship Id="rId458" Type="http://schemas.openxmlformats.org/officeDocument/2006/relationships/hyperlink" Target="https://youtu.be/nKw6yJt_2oA" TargetMode="External"/><Relationship Id="rId457" Type="http://schemas.openxmlformats.org/officeDocument/2006/relationships/hyperlink" Target="https://youtu.be/HKR42uNNIKI" TargetMode="External"/><Relationship Id="rId456" Type="http://schemas.openxmlformats.org/officeDocument/2006/relationships/hyperlink" Target="https://youtu.be/k1Zzj3W17c8" TargetMode="External"/><Relationship Id="rId455" Type="http://schemas.openxmlformats.org/officeDocument/2006/relationships/hyperlink" Target="https://youtu.be/r2gPiMGkzVU" TargetMode="External"/><Relationship Id="rId454" Type="http://schemas.openxmlformats.org/officeDocument/2006/relationships/hyperlink" Target="https://youtu.be/c0Ik9NABicg" TargetMode="External"/><Relationship Id="rId453" Type="http://schemas.openxmlformats.org/officeDocument/2006/relationships/hyperlink" Target="https://youtu.be/yCiS5XZNpiE" TargetMode="External"/><Relationship Id="rId452" Type="http://schemas.openxmlformats.org/officeDocument/2006/relationships/hyperlink" Target="https://youtu.be/3IE19VoyDmw" TargetMode="External"/><Relationship Id="rId451" Type="http://schemas.openxmlformats.org/officeDocument/2006/relationships/hyperlink" Target="https://youtu.be/pojM-8oAgk0" TargetMode="External"/><Relationship Id="rId450" Type="http://schemas.openxmlformats.org/officeDocument/2006/relationships/hyperlink" Target="https://youtu.be/DaYI3cJlirY" TargetMode="External"/><Relationship Id="rId45" Type="http://schemas.openxmlformats.org/officeDocument/2006/relationships/hyperlink" Target="https://youtu.be/gFKFf39PQgs" TargetMode="External"/><Relationship Id="rId449" Type="http://schemas.openxmlformats.org/officeDocument/2006/relationships/hyperlink" Target="https://youtu.be/sEAvFtkNCXA" TargetMode="External"/><Relationship Id="rId448" Type="http://schemas.openxmlformats.org/officeDocument/2006/relationships/hyperlink" Target="https://youtu.be/yAqcdgaVooc" TargetMode="External"/><Relationship Id="rId447" Type="http://schemas.openxmlformats.org/officeDocument/2006/relationships/hyperlink" Target="https://youtu.be/7yNq8qFBq6U" TargetMode="External"/><Relationship Id="rId446" Type="http://schemas.openxmlformats.org/officeDocument/2006/relationships/hyperlink" Target="https://youtu.be/2TUKYhYxSV8" TargetMode="External"/><Relationship Id="rId445" Type="http://schemas.openxmlformats.org/officeDocument/2006/relationships/hyperlink" Target="https://youtu.be/624Y9GaYSyM" TargetMode="External"/><Relationship Id="rId444" Type="http://schemas.openxmlformats.org/officeDocument/2006/relationships/hyperlink" Target="https://youtu.be/TNdH-O67jdE" TargetMode="External"/><Relationship Id="rId443" Type="http://schemas.openxmlformats.org/officeDocument/2006/relationships/hyperlink" Target="https://youtu.be/mX6ngarUBRE" TargetMode="External"/><Relationship Id="rId442" Type="http://schemas.openxmlformats.org/officeDocument/2006/relationships/hyperlink" Target="https://youtu.be/qP7Sz7bovBo" TargetMode="External"/><Relationship Id="rId441" Type="http://schemas.openxmlformats.org/officeDocument/2006/relationships/hyperlink" Target="https://youtu.be/voSs3peWsEg" TargetMode="External"/><Relationship Id="rId440" Type="http://schemas.openxmlformats.org/officeDocument/2006/relationships/hyperlink" Target="https://youtu.be/frSHe_K7kmY" TargetMode="External"/><Relationship Id="rId44" Type="http://schemas.openxmlformats.org/officeDocument/2006/relationships/hyperlink" Target="https://youtu.be/rfIDGlCqsms" TargetMode="External"/><Relationship Id="rId439" Type="http://schemas.openxmlformats.org/officeDocument/2006/relationships/hyperlink" Target="https://youtu.be/wrTXqLwOxec" TargetMode="External"/><Relationship Id="rId438" Type="http://schemas.openxmlformats.org/officeDocument/2006/relationships/hyperlink" Target="https://youtu.be/UxGNwIttsnc" TargetMode="External"/><Relationship Id="rId437" Type="http://schemas.openxmlformats.org/officeDocument/2006/relationships/hyperlink" Target="https://youtu.be/-18o_H_p0Rk" TargetMode="External"/><Relationship Id="rId436" Type="http://schemas.openxmlformats.org/officeDocument/2006/relationships/hyperlink" Target="https://youtu.be/LfPCw-2SktY" TargetMode="External"/><Relationship Id="rId435" Type="http://schemas.openxmlformats.org/officeDocument/2006/relationships/hyperlink" Target="https://youtu.be/GISV8hH7m-A" TargetMode="External"/><Relationship Id="rId434" Type="http://schemas.openxmlformats.org/officeDocument/2006/relationships/hyperlink" Target="https://youtu.be/jZS0etOOeP4" TargetMode="External"/><Relationship Id="rId433" Type="http://schemas.openxmlformats.org/officeDocument/2006/relationships/hyperlink" Target="https://youtu.be/xObF72JbgIE" TargetMode="External"/><Relationship Id="rId432" Type="http://schemas.openxmlformats.org/officeDocument/2006/relationships/hyperlink" Target="https://youtu.be/BWg8_4lXXJ0" TargetMode="External"/><Relationship Id="rId431" Type="http://schemas.openxmlformats.org/officeDocument/2006/relationships/hyperlink" Target="https://youtu.be/jEy_X4uGT-g" TargetMode="External"/><Relationship Id="rId430" Type="http://schemas.openxmlformats.org/officeDocument/2006/relationships/hyperlink" Target="https://youtu.be/K65t6RBAxYc" TargetMode="External"/><Relationship Id="rId43" Type="http://schemas.openxmlformats.org/officeDocument/2006/relationships/hyperlink" Target="https://youtu.be/iI43vQKXERs" TargetMode="External"/><Relationship Id="rId429" Type="http://schemas.openxmlformats.org/officeDocument/2006/relationships/hyperlink" Target="https://youtu.be/73rnCaYFp34" TargetMode="External"/><Relationship Id="rId428" Type="http://schemas.openxmlformats.org/officeDocument/2006/relationships/hyperlink" Target="https://youtu.be/A4KB3NyqDAQ" TargetMode="External"/><Relationship Id="rId427" Type="http://schemas.openxmlformats.org/officeDocument/2006/relationships/hyperlink" Target="https://youtu.be/QVzzY930Z1I" TargetMode="External"/><Relationship Id="rId426" Type="http://schemas.openxmlformats.org/officeDocument/2006/relationships/hyperlink" Target="https://youtu.be/RglH7EIP77g" TargetMode="External"/><Relationship Id="rId425" Type="http://schemas.openxmlformats.org/officeDocument/2006/relationships/hyperlink" Target="https://youtu.be/NeGooi4N7RA" TargetMode="External"/><Relationship Id="rId424" Type="http://schemas.openxmlformats.org/officeDocument/2006/relationships/hyperlink" Target="https://youtu.be/5v1Qoo0yoaU" TargetMode="External"/><Relationship Id="rId423" Type="http://schemas.openxmlformats.org/officeDocument/2006/relationships/hyperlink" Target="https://youtu.be/PkH9iaa8IBQ" TargetMode="External"/><Relationship Id="rId422" Type="http://schemas.openxmlformats.org/officeDocument/2006/relationships/hyperlink" Target="https://youtu.be/rB5OYefGTHs" TargetMode="External"/><Relationship Id="rId421" Type="http://schemas.openxmlformats.org/officeDocument/2006/relationships/hyperlink" Target="https://youtu.be/tZ-Fok443F8" TargetMode="External"/><Relationship Id="rId420" Type="http://schemas.openxmlformats.org/officeDocument/2006/relationships/hyperlink" Target="https://youtu.be/9o7VLNmpByY" TargetMode="External"/><Relationship Id="rId42" Type="http://schemas.openxmlformats.org/officeDocument/2006/relationships/hyperlink" Target="https://youtu.be/E6QCLHO1qSQ" TargetMode="External"/><Relationship Id="rId419" Type="http://schemas.openxmlformats.org/officeDocument/2006/relationships/hyperlink" Target="https://youtu.be/Au3wu4gUXKU" TargetMode="External"/><Relationship Id="rId418" Type="http://schemas.openxmlformats.org/officeDocument/2006/relationships/hyperlink" Target="https://youtu.be/g2KpHP8ZwAA" TargetMode="External"/><Relationship Id="rId417" Type="http://schemas.openxmlformats.org/officeDocument/2006/relationships/hyperlink" Target="https://youtu.be/j3Q8OgkFGdQ" TargetMode="External"/><Relationship Id="rId416" Type="http://schemas.openxmlformats.org/officeDocument/2006/relationships/hyperlink" Target="https://youtu.be/0U5HsWyhIOA" TargetMode="External"/><Relationship Id="rId415" Type="http://schemas.openxmlformats.org/officeDocument/2006/relationships/hyperlink" Target="https://youtu.be/0M7_POTsYgI" TargetMode="External"/><Relationship Id="rId414" Type="http://schemas.openxmlformats.org/officeDocument/2006/relationships/hyperlink" Target="https://youtu.be/_VRzFWwSL4E" TargetMode="External"/><Relationship Id="rId413" Type="http://schemas.openxmlformats.org/officeDocument/2006/relationships/hyperlink" Target="https://youtu.be/hK9ivsbuW70" TargetMode="External"/><Relationship Id="rId412" Type="http://schemas.openxmlformats.org/officeDocument/2006/relationships/hyperlink" Target="https://youtu.be/IwqkAVKgW1I" TargetMode="External"/><Relationship Id="rId411" Type="http://schemas.openxmlformats.org/officeDocument/2006/relationships/hyperlink" Target="https://youtu.be/sdohhhf95oA" TargetMode="External"/><Relationship Id="rId410" Type="http://schemas.openxmlformats.org/officeDocument/2006/relationships/hyperlink" Target="https://youtu.be/pWSBwqrki2A" TargetMode="External"/><Relationship Id="rId41" Type="http://schemas.openxmlformats.org/officeDocument/2006/relationships/hyperlink" Target="https://youtu.be/WN9D2od7qAY" TargetMode="External"/><Relationship Id="rId409" Type="http://schemas.openxmlformats.org/officeDocument/2006/relationships/hyperlink" Target="https://youtu.be/clbOZX_0qTc" TargetMode="External"/><Relationship Id="rId408" Type="http://schemas.openxmlformats.org/officeDocument/2006/relationships/hyperlink" Target="https://youtu.be/X-4_6SFbZok" TargetMode="External"/><Relationship Id="rId407" Type="http://schemas.openxmlformats.org/officeDocument/2006/relationships/hyperlink" Target="https://youtu.be/H9Syozf787Q" TargetMode="External"/><Relationship Id="rId406" Type="http://schemas.openxmlformats.org/officeDocument/2006/relationships/hyperlink" Target="https://youtu.be/qcWoFz3s3n0" TargetMode="External"/><Relationship Id="rId405" Type="http://schemas.openxmlformats.org/officeDocument/2006/relationships/hyperlink" Target="https://youtu.be/J9dmVdfAEKg" TargetMode="External"/><Relationship Id="rId404" Type="http://schemas.openxmlformats.org/officeDocument/2006/relationships/hyperlink" Target="https://youtu.be/MW_8a15Y37U" TargetMode="External"/><Relationship Id="rId403" Type="http://schemas.openxmlformats.org/officeDocument/2006/relationships/hyperlink" Target="https://youtu.be/chvPE5FynqY" TargetMode="External"/><Relationship Id="rId402" Type="http://schemas.openxmlformats.org/officeDocument/2006/relationships/hyperlink" Target="https://youtu.be/vpLJivCxUNY" TargetMode="External"/><Relationship Id="rId401" Type="http://schemas.openxmlformats.org/officeDocument/2006/relationships/hyperlink" Target="https://youtu.be/n5yRwA-hfTs" TargetMode="External"/><Relationship Id="rId400" Type="http://schemas.openxmlformats.org/officeDocument/2006/relationships/hyperlink" Target="https://youtu.be/vbkSF3kr1IM" TargetMode="External"/><Relationship Id="rId40" Type="http://schemas.openxmlformats.org/officeDocument/2006/relationships/hyperlink" Target="https://youtu.be/palO6HLsZ0Y" TargetMode="External"/><Relationship Id="rId4" Type="http://schemas.openxmlformats.org/officeDocument/2006/relationships/hyperlink" Target="https://youtu.be/CMMazQ2zyZM" TargetMode="External"/><Relationship Id="rId399" Type="http://schemas.openxmlformats.org/officeDocument/2006/relationships/hyperlink" Target="https://youtu.be/Ga_MlMeXuWo" TargetMode="External"/><Relationship Id="rId398" Type="http://schemas.openxmlformats.org/officeDocument/2006/relationships/hyperlink" Target="https://youtu.be/wPXZm1dYiIY" TargetMode="External"/><Relationship Id="rId397" Type="http://schemas.openxmlformats.org/officeDocument/2006/relationships/hyperlink" Target="https://youtu.be/hBW_LQoICao" TargetMode="External"/><Relationship Id="rId396" Type="http://schemas.openxmlformats.org/officeDocument/2006/relationships/hyperlink" Target="https://youtu.be/1F9tutQkBKY" TargetMode="External"/><Relationship Id="rId395" Type="http://schemas.openxmlformats.org/officeDocument/2006/relationships/hyperlink" Target="https://youtu.be/IC5MnvAO4OY" TargetMode="External"/><Relationship Id="rId394" Type="http://schemas.openxmlformats.org/officeDocument/2006/relationships/hyperlink" Target="https://youtu.be/OiDYlUo7D8I" TargetMode="External"/><Relationship Id="rId393" Type="http://schemas.openxmlformats.org/officeDocument/2006/relationships/hyperlink" Target="https://youtu.be/ovU-2pDGOx4" TargetMode="External"/><Relationship Id="rId392" Type="http://schemas.openxmlformats.org/officeDocument/2006/relationships/hyperlink" Target="https://youtu.be/PuHf4DXgJnI" TargetMode="External"/><Relationship Id="rId391" Type="http://schemas.openxmlformats.org/officeDocument/2006/relationships/hyperlink" Target="https://youtu.be/f6bao5KTX_s" TargetMode="External"/><Relationship Id="rId390" Type="http://schemas.openxmlformats.org/officeDocument/2006/relationships/hyperlink" Target="https://youtu.be/tDn4PlUE9Fk" TargetMode="External"/><Relationship Id="rId39" Type="http://schemas.openxmlformats.org/officeDocument/2006/relationships/hyperlink" Target="https://youtu.be/rQqSVOHt07g" TargetMode="External"/><Relationship Id="rId389" Type="http://schemas.openxmlformats.org/officeDocument/2006/relationships/hyperlink" Target="https://youtu.be/yOzuhcRS3Co" TargetMode="External"/><Relationship Id="rId388" Type="http://schemas.openxmlformats.org/officeDocument/2006/relationships/hyperlink" Target="https://youtu.be/biv-xf5tnDo" TargetMode="External"/><Relationship Id="rId387" Type="http://schemas.openxmlformats.org/officeDocument/2006/relationships/hyperlink" Target="https://youtu.be/8cIJEbJ9BrM" TargetMode="External"/><Relationship Id="rId386" Type="http://schemas.openxmlformats.org/officeDocument/2006/relationships/hyperlink" Target="https://youtu.be/ZLBuBiGE5o0" TargetMode="External"/><Relationship Id="rId385" Type="http://schemas.openxmlformats.org/officeDocument/2006/relationships/hyperlink" Target="https://youtu.be/T_eILDFk7UY" TargetMode="External"/><Relationship Id="rId384" Type="http://schemas.openxmlformats.org/officeDocument/2006/relationships/hyperlink" Target="https://youtu.be/CDRFMDrASaw" TargetMode="External"/><Relationship Id="rId383" Type="http://schemas.openxmlformats.org/officeDocument/2006/relationships/hyperlink" Target="https://youtu.be/er3bUTD9sUE" TargetMode="External"/><Relationship Id="rId382" Type="http://schemas.openxmlformats.org/officeDocument/2006/relationships/hyperlink" Target="https://youtu.be/4ncOugDIKdw" TargetMode="External"/><Relationship Id="rId381" Type="http://schemas.openxmlformats.org/officeDocument/2006/relationships/hyperlink" Target="https://youtu.be/E2IVuGqc-GM" TargetMode="External"/><Relationship Id="rId380" Type="http://schemas.openxmlformats.org/officeDocument/2006/relationships/hyperlink" Target="https://youtu.be/fzIHxVq-aIE" TargetMode="External"/><Relationship Id="rId38" Type="http://schemas.openxmlformats.org/officeDocument/2006/relationships/hyperlink" Target="https://youtu.be/jr5_ALz5k9M" TargetMode="External"/><Relationship Id="rId379" Type="http://schemas.openxmlformats.org/officeDocument/2006/relationships/hyperlink" Target="https://youtu.be/ZJXip4JlrpQ" TargetMode="External"/><Relationship Id="rId378" Type="http://schemas.openxmlformats.org/officeDocument/2006/relationships/hyperlink" Target="https://youtu.be/fUyx5gpvh0M" TargetMode="External"/><Relationship Id="rId377" Type="http://schemas.openxmlformats.org/officeDocument/2006/relationships/hyperlink" Target="https://youtu.be/I_RnWMef2rM" TargetMode="External"/><Relationship Id="rId376" Type="http://schemas.openxmlformats.org/officeDocument/2006/relationships/hyperlink" Target="https://youtu.be/a2mrIF2XJpQ" TargetMode="External"/><Relationship Id="rId375" Type="http://schemas.openxmlformats.org/officeDocument/2006/relationships/hyperlink" Target="https://youtu.be/u9_Gxm6Lv2E" TargetMode="External"/><Relationship Id="rId374" Type="http://schemas.openxmlformats.org/officeDocument/2006/relationships/hyperlink" Target="https://youtu.be/6XltxO3Z6j0" TargetMode="External"/><Relationship Id="rId373" Type="http://schemas.openxmlformats.org/officeDocument/2006/relationships/hyperlink" Target="https://youtu.be/qYo-VdV3K0w" TargetMode="External"/><Relationship Id="rId372" Type="http://schemas.openxmlformats.org/officeDocument/2006/relationships/hyperlink" Target="https://youtu.be/YnT1ZJjTyss" TargetMode="External"/><Relationship Id="rId371" Type="http://schemas.openxmlformats.org/officeDocument/2006/relationships/hyperlink" Target="https://youtu.be/F4axTsCwhN4" TargetMode="External"/><Relationship Id="rId370" Type="http://schemas.openxmlformats.org/officeDocument/2006/relationships/hyperlink" Target="https://youtu.be/GscERZYLUIs" TargetMode="External"/><Relationship Id="rId37" Type="http://schemas.openxmlformats.org/officeDocument/2006/relationships/hyperlink" Target="https://youtu.be/bsVyOW6uWIE" TargetMode="External"/><Relationship Id="rId369" Type="http://schemas.openxmlformats.org/officeDocument/2006/relationships/hyperlink" Target="https://youtu.be/8VybmG5K0ek" TargetMode="External"/><Relationship Id="rId368" Type="http://schemas.openxmlformats.org/officeDocument/2006/relationships/hyperlink" Target="https://youtu.be/rSRsOCJRXyI" TargetMode="External"/><Relationship Id="rId367" Type="http://schemas.openxmlformats.org/officeDocument/2006/relationships/hyperlink" Target="https://youtu.be/K0NIa1HY4ZE" TargetMode="External"/><Relationship Id="rId366" Type="http://schemas.openxmlformats.org/officeDocument/2006/relationships/hyperlink" Target="https://youtu.be/52Ie9W-m1ks" TargetMode="External"/><Relationship Id="rId365" Type="http://schemas.openxmlformats.org/officeDocument/2006/relationships/hyperlink" Target="https://youtu.be/kTo0kyKGukM" TargetMode="External"/><Relationship Id="rId364" Type="http://schemas.openxmlformats.org/officeDocument/2006/relationships/hyperlink" Target="https://youtu.be/DjSqoqqZ4xI" TargetMode="External"/><Relationship Id="rId363" Type="http://schemas.openxmlformats.org/officeDocument/2006/relationships/hyperlink" Target="https://youtu.be/mQZxRyszmsA" TargetMode="External"/><Relationship Id="rId362" Type="http://schemas.openxmlformats.org/officeDocument/2006/relationships/hyperlink" Target="https://youtu.be/ETufPiw5oOQ" TargetMode="External"/><Relationship Id="rId361" Type="http://schemas.openxmlformats.org/officeDocument/2006/relationships/hyperlink" Target="https://youtu.be/jnTUiyaI9Io" TargetMode="External"/><Relationship Id="rId360" Type="http://schemas.openxmlformats.org/officeDocument/2006/relationships/hyperlink" Target="https://youtu.be/en8E6-81RfE" TargetMode="External"/><Relationship Id="rId36" Type="http://schemas.openxmlformats.org/officeDocument/2006/relationships/hyperlink" Target="https://youtu.be/q1Axibkk4gc" TargetMode="External"/><Relationship Id="rId359" Type="http://schemas.openxmlformats.org/officeDocument/2006/relationships/hyperlink" Target="https://youtu.be/aM_VXXrcLVQ" TargetMode="External"/><Relationship Id="rId358" Type="http://schemas.openxmlformats.org/officeDocument/2006/relationships/hyperlink" Target="https://youtu.be/kEAvVo4FKJk" TargetMode="External"/><Relationship Id="rId357" Type="http://schemas.openxmlformats.org/officeDocument/2006/relationships/hyperlink" Target="https://youtu.be/MUUb4KL3BsI" TargetMode="External"/><Relationship Id="rId356" Type="http://schemas.openxmlformats.org/officeDocument/2006/relationships/hyperlink" Target="https://youtu.be/qlvtEQjJYTY" TargetMode="External"/><Relationship Id="rId355" Type="http://schemas.openxmlformats.org/officeDocument/2006/relationships/hyperlink" Target="https://youtu.be/063hCpwqXno" TargetMode="External"/><Relationship Id="rId354" Type="http://schemas.openxmlformats.org/officeDocument/2006/relationships/hyperlink" Target="https://youtu.be/kLH_kAPE94g" TargetMode="External"/><Relationship Id="rId353" Type="http://schemas.openxmlformats.org/officeDocument/2006/relationships/hyperlink" Target="https://youtu.be/cJXW_FTt0Oo" TargetMode="External"/><Relationship Id="rId352" Type="http://schemas.openxmlformats.org/officeDocument/2006/relationships/hyperlink" Target="https://youtu.be/ouiULYRuVM8" TargetMode="External"/><Relationship Id="rId351" Type="http://schemas.openxmlformats.org/officeDocument/2006/relationships/hyperlink" Target="https://youtu.be/XMKSQBmuROY" TargetMode="External"/><Relationship Id="rId350" Type="http://schemas.openxmlformats.org/officeDocument/2006/relationships/hyperlink" Target="https://youtu.be/RjWFkpuNJ2A" TargetMode="External"/><Relationship Id="rId35" Type="http://schemas.openxmlformats.org/officeDocument/2006/relationships/hyperlink" Target="https://youtu.be/ECwCUMkvS_c" TargetMode="External"/><Relationship Id="rId349" Type="http://schemas.openxmlformats.org/officeDocument/2006/relationships/hyperlink" Target="https://youtu.be/1kDNQEfQSqU" TargetMode="External"/><Relationship Id="rId348" Type="http://schemas.openxmlformats.org/officeDocument/2006/relationships/hyperlink" Target="https://youtu.be/0Q5rBLp39Uw" TargetMode="External"/><Relationship Id="rId347" Type="http://schemas.openxmlformats.org/officeDocument/2006/relationships/hyperlink" Target="https://youtu.be/DfkUH6rHyI8" TargetMode="External"/><Relationship Id="rId346" Type="http://schemas.openxmlformats.org/officeDocument/2006/relationships/hyperlink" Target="https://youtu.be/NwIBWtVnNLQ" TargetMode="External"/><Relationship Id="rId345" Type="http://schemas.openxmlformats.org/officeDocument/2006/relationships/hyperlink" Target="https://youtu.be/PsLCidtbKq4" TargetMode="External"/><Relationship Id="rId344" Type="http://schemas.openxmlformats.org/officeDocument/2006/relationships/hyperlink" Target="https://youtu.be/nPo4kBnOwZI" TargetMode="External"/><Relationship Id="rId343" Type="http://schemas.openxmlformats.org/officeDocument/2006/relationships/hyperlink" Target="https://youtu.be/UMPi13f5Cyg" TargetMode="External"/><Relationship Id="rId342" Type="http://schemas.openxmlformats.org/officeDocument/2006/relationships/hyperlink" Target="https://youtu.be/UIPXKEAsCcE" TargetMode="External"/><Relationship Id="rId341" Type="http://schemas.openxmlformats.org/officeDocument/2006/relationships/hyperlink" Target="https://youtu.be/7Ghq4KPC4K0" TargetMode="External"/><Relationship Id="rId340" Type="http://schemas.openxmlformats.org/officeDocument/2006/relationships/hyperlink" Target="https://youtu.be/gYYA_wC8eYY" TargetMode="External"/><Relationship Id="rId34" Type="http://schemas.openxmlformats.org/officeDocument/2006/relationships/hyperlink" Target="https://youtu.be/1BkqjaR28Wo" TargetMode="External"/><Relationship Id="rId339" Type="http://schemas.openxmlformats.org/officeDocument/2006/relationships/hyperlink" Target="https://youtu.be/YtcKxBh_b6w" TargetMode="External"/><Relationship Id="rId338" Type="http://schemas.openxmlformats.org/officeDocument/2006/relationships/hyperlink" Target="https://youtu.be/TMynzUHKayI" TargetMode="External"/><Relationship Id="rId337" Type="http://schemas.openxmlformats.org/officeDocument/2006/relationships/hyperlink" Target="https://youtu.be/kLDD7uHXphk" TargetMode="External"/><Relationship Id="rId336" Type="http://schemas.openxmlformats.org/officeDocument/2006/relationships/hyperlink" Target="https://youtu.be/A2pQA4jdpfo" TargetMode="External"/><Relationship Id="rId335" Type="http://schemas.openxmlformats.org/officeDocument/2006/relationships/hyperlink" Target="https://youtu.be/7c6otsQcdkc" TargetMode="External"/><Relationship Id="rId334" Type="http://schemas.openxmlformats.org/officeDocument/2006/relationships/hyperlink" Target="https://youtu.be/-CGRgHI4guY" TargetMode="External"/><Relationship Id="rId333" Type="http://schemas.openxmlformats.org/officeDocument/2006/relationships/hyperlink" Target="https://youtu.be/Bwt90yRZE24" TargetMode="External"/><Relationship Id="rId332" Type="http://schemas.openxmlformats.org/officeDocument/2006/relationships/hyperlink" Target="https://youtu.be/sBLEa3DHtMI" TargetMode="External"/><Relationship Id="rId331" Type="http://schemas.openxmlformats.org/officeDocument/2006/relationships/hyperlink" Target="https://youtu.be/Wy5Wa4YF91g" TargetMode="External"/><Relationship Id="rId330" Type="http://schemas.openxmlformats.org/officeDocument/2006/relationships/hyperlink" Target="https://youtu.be/t3dXGsJZPxw" TargetMode="External"/><Relationship Id="rId33" Type="http://schemas.openxmlformats.org/officeDocument/2006/relationships/hyperlink" Target="https://youtu.be/LaMcVi7aDk8" TargetMode="External"/><Relationship Id="rId329" Type="http://schemas.openxmlformats.org/officeDocument/2006/relationships/hyperlink" Target="https://youtu.be/DzxuMtAPyyE" TargetMode="External"/><Relationship Id="rId328" Type="http://schemas.openxmlformats.org/officeDocument/2006/relationships/hyperlink" Target="https://youtu.be/XcUVGfMnwxs" TargetMode="External"/><Relationship Id="rId327" Type="http://schemas.openxmlformats.org/officeDocument/2006/relationships/hyperlink" Target="https://youtu.be/eu5Z1FB3IiA" TargetMode="External"/><Relationship Id="rId326" Type="http://schemas.openxmlformats.org/officeDocument/2006/relationships/hyperlink" Target="https://youtu.be/G5CdkhUrW7E" TargetMode="External"/><Relationship Id="rId325" Type="http://schemas.openxmlformats.org/officeDocument/2006/relationships/hyperlink" Target="https://youtu.be/7xNwOKf8ff4" TargetMode="External"/><Relationship Id="rId324" Type="http://schemas.openxmlformats.org/officeDocument/2006/relationships/hyperlink" Target="https://youtu.be/kNf7KOAtX9s" TargetMode="External"/><Relationship Id="rId323" Type="http://schemas.openxmlformats.org/officeDocument/2006/relationships/hyperlink" Target="https://youtu.be/mvcC0K5lnmg" TargetMode="External"/><Relationship Id="rId322" Type="http://schemas.openxmlformats.org/officeDocument/2006/relationships/hyperlink" Target="https://youtu.be/o4zbuz7C-Ho" TargetMode="External"/><Relationship Id="rId321" Type="http://schemas.openxmlformats.org/officeDocument/2006/relationships/hyperlink" Target="https://youtu.be/1Buy_RD2sLk" TargetMode="External"/><Relationship Id="rId320" Type="http://schemas.openxmlformats.org/officeDocument/2006/relationships/hyperlink" Target="https://youtu.be/HDmszmvrL60" TargetMode="External"/><Relationship Id="rId32" Type="http://schemas.openxmlformats.org/officeDocument/2006/relationships/hyperlink" Target="https://youtu.be/oH5UBTdiNlY" TargetMode="External"/><Relationship Id="rId319" Type="http://schemas.openxmlformats.org/officeDocument/2006/relationships/hyperlink" Target="https://youtu.be/zqddAU9yWHI" TargetMode="External"/><Relationship Id="rId318" Type="http://schemas.openxmlformats.org/officeDocument/2006/relationships/hyperlink" Target="https://youtu.be/4m0uHnGRuys" TargetMode="External"/><Relationship Id="rId317" Type="http://schemas.openxmlformats.org/officeDocument/2006/relationships/hyperlink" Target="https://youtu.be/Qw49e0FKMYM" TargetMode="External"/><Relationship Id="rId316" Type="http://schemas.openxmlformats.org/officeDocument/2006/relationships/hyperlink" Target="https://youtu.be/WBgYZBBj3UE" TargetMode="External"/><Relationship Id="rId315" Type="http://schemas.openxmlformats.org/officeDocument/2006/relationships/hyperlink" Target="https://youtu.be/fcRaI14KLa0" TargetMode="External"/><Relationship Id="rId314" Type="http://schemas.openxmlformats.org/officeDocument/2006/relationships/hyperlink" Target="https://youtu.be/ssTHnAcFlnA" TargetMode="External"/><Relationship Id="rId313" Type="http://schemas.openxmlformats.org/officeDocument/2006/relationships/hyperlink" Target="https://youtu.be/m6CqbwwTka4" TargetMode="External"/><Relationship Id="rId312" Type="http://schemas.openxmlformats.org/officeDocument/2006/relationships/hyperlink" Target="https://youtu.be/XoZBl9dg5eU" TargetMode="External"/><Relationship Id="rId311" Type="http://schemas.openxmlformats.org/officeDocument/2006/relationships/hyperlink" Target="https://youtu.be/pL2yaHQhUqE" TargetMode="External"/><Relationship Id="rId310" Type="http://schemas.openxmlformats.org/officeDocument/2006/relationships/hyperlink" Target="https://youtu.be/_ChLopNF6rY" TargetMode="External"/><Relationship Id="rId31" Type="http://schemas.openxmlformats.org/officeDocument/2006/relationships/hyperlink" Target="https://youtu.be/DKg7VICShaw" TargetMode="External"/><Relationship Id="rId309" Type="http://schemas.openxmlformats.org/officeDocument/2006/relationships/hyperlink" Target="https://youtu.be/grpnw18a-S0" TargetMode="External"/><Relationship Id="rId308" Type="http://schemas.openxmlformats.org/officeDocument/2006/relationships/hyperlink" Target="https://youtu.be/6TwCLcbdIbg" TargetMode="External"/><Relationship Id="rId307" Type="http://schemas.openxmlformats.org/officeDocument/2006/relationships/hyperlink" Target="https://youtu.be/-yf6ps_cTvk" TargetMode="External"/><Relationship Id="rId306" Type="http://schemas.openxmlformats.org/officeDocument/2006/relationships/hyperlink" Target="https://youtu.be/4RO_EMBIU84" TargetMode="External"/><Relationship Id="rId305" Type="http://schemas.openxmlformats.org/officeDocument/2006/relationships/hyperlink" Target="https://youtu.be/WScfqQlx3n8" TargetMode="External"/><Relationship Id="rId304" Type="http://schemas.openxmlformats.org/officeDocument/2006/relationships/hyperlink" Target="https://youtu.be/ZzhLJbzdwIY" TargetMode="External"/><Relationship Id="rId303" Type="http://schemas.openxmlformats.org/officeDocument/2006/relationships/hyperlink" Target="https://youtu.be/2n9yBAaRsaw" TargetMode="External"/><Relationship Id="rId302" Type="http://schemas.openxmlformats.org/officeDocument/2006/relationships/hyperlink" Target="https://youtu.be/_W4iQarT1_8" TargetMode="External"/><Relationship Id="rId301" Type="http://schemas.openxmlformats.org/officeDocument/2006/relationships/hyperlink" Target="https://youtu.be/4T0STLZekTE" TargetMode="External"/><Relationship Id="rId300" Type="http://schemas.openxmlformats.org/officeDocument/2006/relationships/hyperlink" Target="https://youtu.be/qrph9EL9w7U" TargetMode="External"/><Relationship Id="rId30" Type="http://schemas.openxmlformats.org/officeDocument/2006/relationships/hyperlink" Target="https://youtu.be/l33aAdb5oxE" TargetMode="External"/><Relationship Id="rId3" Type="http://schemas.openxmlformats.org/officeDocument/2006/relationships/hyperlink" Target="https://youtu.be/kv6jvGIorTM" TargetMode="External"/><Relationship Id="rId299" Type="http://schemas.openxmlformats.org/officeDocument/2006/relationships/hyperlink" Target="https://youtu.be/MNu2Pnd-6Zg" TargetMode="External"/><Relationship Id="rId298" Type="http://schemas.openxmlformats.org/officeDocument/2006/relationships/hyperlink" Target="https://youtu.be/WV_i1KGssaI" TargetMode="External"/><Relationship Id="rId297" Type="http://schemas.openxmlformats.org/officeDocument/2006/relationships/hyperlink" Target="https://youtu.be/skpXfgVypEw" TargetMode="External"/><Relationship Id="rId296" Type="http://schemas.openxmlformats.org/officeDocument/2006/relationships/hyperlink" Target="https://youtu.be/YNoCsxhbdo8" TargetMode="External"/><Relationship Id="rId295" Type="http://schemas.openxmlformats.org/officeDocument/2006/relationships/hyperlink" Target="https://youtu.be/jylmSrJKD4U" TargetMode="External"/><Relationship Id="rId294" Type="http://schemas.openxmlformats.org/officeDocument/2006/relationships/hyperlink" Target="https://youtu.be/PhtnTsGVnnk" TargetMode="External"/><Relationship Id="rId293" Type="http://schemas.openxmlformats.org/officeDocument/2006/relationships/hyperlink" Target="https://youtu.be/g0h8Nc4yiMg" TargetMode="External"/><Relationship Id="rId292" Type="http://schemas.openxmlformats.org/officeDocument/2006/relationships/hyperlink" Target="https://youtu.be/2g4kP4d83hw" TargetMode="External"/><Relationship Id="rId291" Type="http://schemas.openxmlformats.org/officeDocument/2006/relationships/hyperlink" Target="https://youtu.be/smc_ldFkTIA" TargetMode="External"/><Relationship Id="rId290" Type="http://schemas.openxmlformats.org/officeDocument/2006/relationships/hyperlink" Target="https://youtu.be/BqMJ8GhZQ7E" TargetMode="External"/><Relationship Id="rId29" Type="http://schemas.openxmlformats.org/officeDocument/2006/relationships/hyperlink" Target="https://youtu.be/oEj9Q-1OEkI" TargetMode="External"/><Relationship Id="rId289" Type="http://schemas.openxmlformats.org/officeDocument/2006/relationships/hyperlink" Target="https://youtu.be/jHxmULLoL24" TargetMode="External"/><Relationship Id="rId288" Type="http://schemas.openxmlformats.org/officeDocument/2006/relationships/hyperlink" Target="https://youtu.be/LkR_MNt0u1w" TargetMode="External"/><Relationship Id="rId287" Type="http://schemas.openxmlformats.org/officeDocument/2006/relationships/hyperlink" Target="https://youtu.be/2a-0k03im_E" TargetMode="External"/><Relationship Id="rId286" Type="http://schemas.openxmlformats.org/officeDocument/2006/relationships/hyperlink" Target="https://youtu.be/RmvEOnVK8ew" TargetMode="External"/><Relationship Id="rId285" Type="http://schemas.openxmlformats.org/officeDocument/2006/relationships/hyperlink" Target="https://youtu.be/laimYDrKZj4" TargetMode="External"/><Relationship Id="rId284" Type="http://schemas.openxmlformats.org/officeDocument/2006/relationships/hyperlink" Target="https://youtu.be/c0hKDQb98cA" TargetMode="External"/><Relationship Id="rId283" Type="http://schemas.openxmlformats.org/officeDocument/2006/relationships/hyperlink" Target="https://youtu.be/idDrCxVlqk8" TargetMode="External"/><Relationship Id="rId282" Type="http://schemas.openxmlformats.org/officeDocument/2006/relationships/hyperlink" Target="https://youtu.be/Bsq0V5ri6wk" TargetMode="External"/><Relationship Id="rId281" Type="http://schemas.openxmlformats.org/officeDocument/2006/relationships/hyperlink" Target="https://youtu.be/Nd2sviIfl10" TargetMode="External"/><Relationship Id="rId280" Type="http://schemas.openxmlformats.org/officeDocument/2006/relationships/hyperlink" Target="https://youtu.be/2eZ5mJW6390" TargetMode="External"/><Relationship Id="rId28" Type="http://schemas.openxmlformats.org/officeDocument/2006/relationships/hyperlink" Target="https://youtu.be/GnVqU1MnAvs" TargetMode="External"/><Relationship Id="rId279" Type="http://schemas.openxmlformats.org/officeDocument/2006/relationships/hyperlink" Target="https://youtu.be/d9aNdoi0MPc" TargetMode="External"/><Relationship Id="rId278" Type="http://schemas.openxmlformats.org/officeDocument/2006/relationships/hyperlink" Target="https://youtu.be/wtS4tMNqeEk" TargetMode="External"/><Relationship Id="rId277" Type="http://schemas.openxmlformats.org/officeDocument/2006/relationships/hyperlink" Target="https://youtu.be/S1Z5Zx2ZuBg" TargetMode="External"/><Relationship Id="rId276" Type="http://schemas.openxmlformats.org/officeDocument/2006/relationships/hyperlink" Target="https://youtu.be/85Xw4UhA3Dg" TargetMode="External"/><Relationship Id="rId275" Type="http://schemas.openxmlformats.org/officeDocument/2006/relationships/hyperlink" Target="https://youtu.be/PvwmxB19MOc" TargetMode="External"/><Relationship Id="rId274" Type="http://schemas.openxmlformats.org/officeDocument/2006/relationships/hyperlink" Target="https://youtu.be/cmg9-Dakf3I" TargetMode="External"/><Relationship Id="rId273" Type="http://schemas.openxmlformats.org/officeDocument/2006/relationships/hyperlink" Target="https://youtu.be/wLpUxqCyIRQ" TargetMode="External"/><Relationship Id="rId272" Type="http://schemas.openxmlformats.org/officeDocument/2006/relationships/hyperlink" Target="https://youtu.be/1tZq-uwTS30" TargetMode="External"/><Relationship Id="rId271" Type="http://schemas.openxmlformats.org/officeDocument/2006/relationships/hyperlink" Target="https://youtu.be/zUXoZl8Gajc" TargetMode="External"/><Relationship Id="rId270" Type="http://schemas.openxmlformats.org/officeDocument/2006/relationships/hyperlink" Target="https://youtu.be/zdighyAKjxA" TargetMode="External"/><Relationship Id="rId27" Type="http://schemas.openxmlformats.org/officeDocument/2006/relationships/hyperlink" Target="https://youtu.be/s4te1477C-Q" TargetMode="External"/><Relationship Id="rId269" Type="http://schemas.openxmlformats.org/officeDocument/2006/relationships/hyperlink" Target="https://youtu.be/Pijbhxy2ojM" TargetMode="External"/><Relationship Id="rId268" Type="http://schemas.openxmlformats.org/officeDocument/2006/relationships/hyperlink" Target="https://youtu.be/KTn7TKD1KuE" TargetMode="External"/><Relationship Id="rId267" Type="http://schemas.openxmlformats.org/officeDocument/2006/relationships/hyperlink" Target="https://youtu.be/dLUl_5TpnKE" TargetMode="External"/><Relationship Id="rId266" Type="http://schemas.openxmlformats.org/officeDocument/2006/relationships/hyperlink" Target="https://youtu.be/v1bs_1ZSCio" TargetMode="External"/><Relationship Id="rId265" Type="http://schemas.openxmlformats.org/officeDocument/2006/relationships/hyperlink" Target="https://youtu.be/CunKuGTtVdQ" TargetMode="External"/><Relationship Id="rId264" Type="http://schemas.openxmlformats.org/officeDocument/2006/relationships/hyperlink" Target="https://youtu.be/2rrSZjV3DjU" TargetMode="External"/><Relationship Id="rId263" Type="http://schemas.openxmlformats.org/officeDocument/2006/relationships/hyperlink" Target="https://youtu.be/GBPuH6B1ztw" TargetMode="External"/><Relationship Id="rId262" Type="http://schemas.openxmlformats.org/officeDocument/2006/relationships/hyperlink" Target="https://youtu.be/gCJ2lAkLzzI" TargetMode="External"/><Relationship Id="rId261" Type="http://schemas.openxmlformats.org/officeDocument/2006/relationships/hyperlink" Target="https://youtu.be/CuqJ_H8GMaE" TargetMode="External"/><Relationship Id="rId260" Type="http://schemas.openxmlformats.org/officeDocument/2006/relationships/hyperlink" Target="https://youtu.be/1B8kyuWgdD4" TargetMode="External"/><Relationship Id="rId26" Type="http://schemas.openxmlformats.org/officeDocument/2006/relationships/hyperlink" Target="https://youtu.be/wM7CEg_J1lg" TargetMode="External"/><Relationship Id="rId259" Type="http://schemas.openxmlformats.org/officeDocument/2006/relationships/hyperlink" Target="https://youtu.be/fuT1qKiLDsk" TargetMode="External"/><Relationship Id="rId258" Type="http://schemas.openxmlformats.org/officeDocument/2006/relationships/hyperlink" Target="https://youtu.be/caDLMjkd3MQ" TargetMode="External"/><Relationship Id="rId257" Type="http://schemas.openxmlformats.org/officeDocument/2006/relationships/hyperlink" Target="https://youtu.be/I9USRl9HkzE" TargetMode="External"/><Relationship Id="rId256" Type="http://schemas.openxmlformats.org/officeDocument/2006/relationships/hyperlink" Target="https://youtu.be/9AvimmsTznM" TargetMode="External"/><Relationship Id="rId255" Type="http://schemas.openxmlformats.org/officeDocument/2006/relationships/hyperlink" Target="https://youtu.be/78xL3qj8sLU" TargetMode="External"/><Relationship Id="rId254" Type="http://schemas.openxmlformats.org/officeDocument/2006/relationships/hyperlink" Target="https://youtu.be/UjdzLOnYAE4" TargetMode="External"/><Relationship Id="rId253" Type="http://schemas.openxmlformats.org/officeDocument/2006/relationships/hyperlink" Target="https://youtu.be/Dn61J8zG5ck" TargetMode="External"/><Relationship Id="rId252" Type="http://schemas.openxmlformats.org/officeDocument/2006/relationships/hyperlink" Target="https://youtu.be/GmeWv_a0fDI" TargetMode="External"/><Relationship Id="rId251" Type="http://schemas.openxmlformats.org/officeDocument/2006/relationships/hyperlink" Target="https://youtu.be/C1uGv1WLU_Y" TargetMode="External"/><Relationship Id="rId250" Type="http://schemas.openxmlformats.org/officeDocument/2006/relationships/hyperlink" Target="https://youtu.be/881vCfQKkAI" TargetMode="External"/><Relationship Id="rId25" Type="http://schemas.openxmlformats.org/officeDocument/2006/relationships/hyperlink" Target="https://youtu.be/ANi3ArDQ_ds" TargetMode="External"/><Relationship Id="rId249" Type="http://schemas.openxmlformats.org/officeDocument/2006/relationships/hyperlink" Target="https://youtu.be/Iw0FdSpOr4I" TargetMode="External"/><Relationship Id="rId248" Type="http://schemas.openxmlformats.org/officeDocument/2006/relationships/hyperlink" Target="https://youtu.be/DUDHTqECWWM" TargetMode="External"/><Relationship Id="rId247" Type="http://schemas.openxmlformats.org/officeDocument/2006/relationships/hyperlink" Target="https://youtu.be/5NR7mRzCayU" TargetMode="External"/><Relationship Id="rId246" Type="http://schemas.openxmlformats.org/officeDocument/2006/relationships/hyperlink" Target="https://youtu.be/t9_Fyl5dKK0" TargetMode="External"/><Relationship Id="rId245" Type="http://schemas.openxmlformats.org/officeDocument/2006/relationships/hyperlink" Target="https://youtu.be/EwNqQSL9l3U" TargetMode="External"/><Relationship Id="rId244" Type="http://schemas.openxmlformats.org/officeDocument/2006/relationships/hyperlink" Target="https://youtu.be/BuscLs5WmmQ" TargetMode="External"/><Relationship Id="rId243" Type="http://schemas.openxmlformats.org/officeDocument/2006/relationships/hyperlink" Target="https://youtu.be/eTb1c5dXS7c" TargetMode="External"/><Relationship Id="rId242" Type="http://schemas.openxmlformats.org/officeDocument/2006/relationships/hyperlink" Target="https://youtu.be/VvFkKtRweZM" TargetMode="External"/><Relationship Id="rId241" Type="http://schemas.openxmlformats.org/officeDocument/2006/relationships/hyperlink" Target="https://youtu.be/OuRnPz2qc4I" TargetMode="External"/><Relationship Id="rId240" Type="http://schemas.openxmlformats.org/officeDocument/2006/relationships/hyperlink" Target="https://youtu.be/nwLAPVcpfVQ" TargetMode="External"/><Relationship Id="rId24" Type="http://schemas.openxmlformats.org/officeDocument/2006/relationships/hyperlink" Target="https://youtu.be/0ovhU9itIZo" TargetMode="External"/><Relationship Id="rId239" Type="http://schemas.openxmlformats.org/officeDocument/2006/relationships/hyperlink" Target="https://youtu.be/qiedAd_wKlA" TargetMode="External"/><Relationship Id="rId238" Type="http://schemas.openxmlformats.org/officeDocument/2006/relationships/hyperlink" Target="https://youtu.be/BDux6l37CuI" TargetMode="External"/><Relationship Id="rId237" Type="http://schemas.openxmlformats.org/officeDocument/2006/relationships/hyperlink" Target="https://youtu.be/0K3TGcf6md0" TargetMode="External"/><Relationship Id="rId236" Type="http://schemas.openxmlformats.org/officeDocument/2006/relationships/hyperlink" Target="https://youtu.be/krSUF6M6dyA" TargetMode="External"/><Relationship Id="rId235" Type="http://schemas.openxmlformats.org/officeDocument/2006/relationships/hyperlink" Target="https://youtu.be/K5UnkrRVi64" TargetMode="External"/><Relationship Id="rId234" Type="http://schemas.openxmlformats.org/officeDocument/2006/relationships/hyperlink" Target="https://youtu.be/VQgzSh3VcpE" TargetMode="External"/><Relationship Id="rId233" Type="http://schemas.openxmlformats.org/officeDocument/2006/relationships/hyperlink" Target="https://youtu.be/P51i5vWeAvY" TargetMode="External"/><Relationship Id="rId232" Type="http://schemas.openxmlformats.org/officeDocument/2006/relationships/hyperlink" Target="https://youtu.be/-DJxOBQdY94" TargetMode="External"/><Relationship Id="rId231" Type="http://schemas.openxmlformats.org/officeDocument/2006/relationships/hyperlink" Target="https://youtu.be/qWL7324ogLo" TargetMode="External"/><Relationship Id="rId230" Type="http://schemas.openxmlformats.org/officeDocument/2006/relationships/hyperlink" Target="https://youtu.be/KqQV4dBP-9s" TargetMode="External"/><Relationship Id="rId23" Type="http://schemas.openxmlformats.org/officeDocument/2006/relationships/hyperlink" Target="https://youtu.be/OMMee7seUsY" TargetMode="External"/><Relationship Id="rId229" Type="http://schemas.openxmlformats.org/officeDocument/2006/relationships/hyperlink" Target="https://youtu.be/ZDx7wLbDcAg" TargetMode="External"/><Relationship Id="rId228" Type="http://schemas.openxmlformats.org/officeDocument/2006/relationships/hyperlink" Target="https://youtu.be/iperlJiuVnM" TargetMode="External"/><Relationship Id="rId227" Type="http://schemas.openxmlformats.org/officeDocument/2006/relationships/hyperlink" Target="https://youtu.be/B95TSwnkYZk" TargetMode="External"/><Relationship Id="rId226" Type="http://schemas.openxmlformats.org/officeDocument/2006/relationships/hyperlink" Target="https://youtu.be/hS5jyeP1QQE" TargetMode="External"/><Relationship Id="rId225" Type="http://schemas.openxmlformats.org/officeDocument/2006/relationships/hyperlink" Target="https://youtu.be/rH1rTPezZ4k" TargetMode="External"/><Relationship Id="rId224" Type="http://schemas.openxmlformats.org/officeDocument/2006/relationships/hyperlink" Target="https://youtu.be/u4dcv36nfQw" TargetMode="External"/><Relationship Id="rId223" Type="http://schemas.openxmlformats.org/officeDocument/2006/relationships/hyperlink" Target="https://youtu.be/ufI0SitbZYY" TargetMode="External"/><Relationship Id="rId222" Type="http://schemas.openxmlformats.org/officeDocument/2006/relationships/hyperlink" Target="https://youtu.be/lwd_9CUxnZQ" TargetMode="External"/><Relationship Id="rId221" Type="http://schemas.openxmlformats.org/officeDocument/2006/relationships/hyperlink" Target="https://youtu.be/KFME_Q8wvoI" TargetMode="External"/><Relationship Id="rId220" Type="http://schemas.openxmlformats.org/officeDocument/2006/relationships/hyperlink" Target="https://youtu.be/6dGxtr5brLg" TargetMode="External"/><Relationship Id="rId22" Type="http://schemas.openxmlformats.org/officeDocument/2006/relationships/hyperlink" Target="https://youtu.be/VJegdU6hRTs" TargetMode="External"/><Relationship Id="rId219" Type="http://schemas.openxmlformats.org/officeDocument/2006/relationships/hyperlink" Target="https://youtu.be/hQfBIZ9xZzI" TargetMode="External"/><Relationship Id="rId218" Type="http://schemas.openxmlformats.org/officeDocument/2006/relationships/hyperlink" Target="https://youtu.be/z_TnYlqaZLA" TargetMode="External"/><Relationship Id="rId217" Type="http://schemas.openxmlformats.org/officeDocument/2006/relationships/hyperlink" Target="https://youtu.be/-3NZRepa2mk" TargetMode="External"/><Relationship Id="rId216" Type="http://schemas.openxmlformats.org/officeDocument/2006/relationships/hyperlink" Target="https://youtu.be/UIQaDTo59_g" TargetMode="External"/><Relationship Id="rId215" Type="http://schemas.openxmlformats.org/officeDocument/2006/relationships/hyperlink" Target="https://youtu.be/g2_FZtRC6_8" TargetMode="External"/><Relationship Id="rId214" Type="http://schemas.openxmlformats.org/officeDocument/2006/relationships/hyperlink" Target="https://youtu.be/dUw7DW33h7Y" TargetMode="External"/><Relationship Id="rId213" Type="http://schemas.openxmlformats.org/officeDocument/2006/relationships/hyperlink" Target="https://youtu.be/nlsllsXaXBw" TargetMode="External"/><Relationship Id="rId212" Type="http://schemas.openxmlformats.org/officeDocument/2006/relationships/hyperlink" Target="https://youtu.be/7z1h4gGE4aE" TargetMode="External"/><Relationship Id="rId211" Type="http://schemas.openxmlformats.org/officeDocument/2006/relationships/hyperlink" Target="https://youtu.be/H4EipQ6sbQo" TargetMode="External"/><Relationship Id="rId210" Type="http://schemas.openxmlformats.org/officeDocument/2006/relationships/hyperlink" Target="https://youtu.be/RwoSVCIw9zQ" TargetMode="External"/><Relationship Id="rId21" Type="http://schemas.openxmlformats.org/officeDocument/2006/relationships/hyperlink" Target="https://youtu.be/IVGp19S96zA" TargetMode="External"/><Relationship Id="rId209" Type="http://schemas.openxmlformats.org/officeDocument/2006/relationships/hyperlink" Target="https://youtu.be/S9_Q-XrVW8U" TargetMode="External"/><Relationship Id="rId208" Type="http://schemas.openxmlformats.org/officeDocument/2006/relationships/hyperlink" Target="https://youtu.be/UQwZtldpMPc" TargetMode="External"/><Relationship Id="rId207" Type="http://schemas.openxmlformats.org/officeDocument/2006/relationships/hyperlink" Target="https://youtu.be/lypE8WEk17I" TargetMode="External"/><Relationship Id="rId206" Type="http://schemas.openxmlformats.org/officeDocument/2006/relationships/hyperlink" Target="https://youtu.be/RFRdkZSdl6w" TargetMode="External"/><Relationship Id="rId205" Type="http://schemas.openxmlformats.org/officeDocument/2006/relationships/hyperlink" Target="https://youtu.be/UMRGqOYDdeM" TargetMode="External"/><Relationship Id="rId204" Type="http://schemas.openxmlformats.org/officeDocument/2006/relationships/hyperlink" Target="https://youtu.be/vAZrJNMUPKI" TargetMode="External"/><Relationship Id="rId203" Type="http://schemas.openxmlformats.org/officeDocument/2006/relationships/hyperlink" Target="https://youtu.be/28RtEzSYEVA" TargetMode="External"/><Relationship Id="rId202" Type="http://schemas.openxmlformats.org/officeDocument/2006/relationships/hyperlink" Target="https://youtu.be/bjuDYSX85u4" TargetMode="External"/><Relationship Id="rId201" Type="http://schemas.openxmlformats.org/officeDocument/2006/relationships/hyperlink" Target="https://youtu.be/pK0H9XdsqCs" TargetMode="External"/><Relationship Id="rId200" Type="http://schemas.openxmlformats.org/officeDocument/2006/relationships/hyperlink" Target="https://youtu.be/6yNIPhKKCeQ" TargetMode="External"/><Relationship Id="rId20" Type="http://schemas.openxmlformats.org/officeDocument/2006/relationships/hyperlink" Target="https://youtu.be/OrfuxH2EVsc" TargetMode="External"/><Relationship Id="rId2" Type="http://schemas.openxmlformats.org/officeDocument/2006/relationships/hyperlink" Target="https://files.afu.se/Downloads/Transcripts/Higherside%20Chats%20(Greg%20Carlwood)/" TargetMode="External"/><Relationship Id="rId199" Type="http://schemas.openxmlformats.org/officeDocument/2006/relationships/hyperlink" Target="https://youtu.be/aHs4c41ecIE" TargetMode="External"/><Relationship Id="rId198" Type="http://schemas.openxmlformats.org/officeDocument/2006/relationships/hyperlink" Target="https://youtu.be/aUZXhk38cHA" TargetMode="External"/><Relationship Id="rId197" Type="http://schemas.openxmlformats.org/officeDocument/2006/relationships/hyperlink" Target="https://youtu.be/0T6UELrIgm0" TargetMode="External"/><Relationship Id="rId196" Type="http://schemas.openxmlformats.org/officeDocument/2006/relationships/hyperlink" Target="https://youtu.be/UHn1T7eqhdE" TargetMode="External"/><Relationship Id="rId195" Type="http://schemas.openxmlformats.org/officeDocument/2006/relationships/hyperlink" Target="https://youtu.be/onhddfNLE_A" TargetMode="External"/><Relationship Id="rId194" Type="http://schemas.openxmlformats.org/officeDocument/2006/relationships/hyperlink" Target="https://youtu.be/4Qz7p6iS7WM" TargetMode="External"/><Relationship Id="rId193" Type="http://schemas.openxmlformats.org/officeDocument/2006/relationships/hyperlink" Target="https://youtu.be/vtAiEhIjfrY" TargetMode="External"/><Relationship Id="rId192" Type="http://schemas.openxmlformats.org/officeDocument/2006/relationships/hyperlink" Target="https://youtu.be/JwGHkxHVpRg" TargetMode="External"/><Relationship Id="rId191" Type="http://schemas.openxmlformats.org/officeDocument/2006/relationships/hyperlink" Target="https://youtu.be/JpE7ZwsgX2A" TargetMode="External"/><Relationship Id="rId190" Type="http://schemas.openxmlformats.org/officeDocument/2006/relationships/hyperlink" Target="https://youtu.be/ESLAguFH4jA" TargetMode="External"/><Relationship Id="rId19" Type="http://schemas.openxmlformats.org/officeDocument/2006/relationships/hyperlink" Target="https://youtu.be/fGAg9UmJEnM" TargetMode="External"/><Relationship Id="rId189" Type="http://schemas.openxmlformats.org/officeDocument/2006/relationships/hyperlink" Target="https://youtu.be/tx3hzBuCVDA" TargetMode="External"/><Relationship Id="rId188" Type="http://schemas.openxmlformats.org/officeDocument/2006/relationships/hyperlink" Target="https://youtu.be/ItaUsew_id0" TargetMode="External"/><Relationship Id="rId187" Type="http://schemas.openxmlformats.org/officeDocument/2006/relationships/hyperlink" Target="https://youtu.be/cMe_4MFGMVA" TargetMode="External"/><Relationship Id="rId186" Type="http://schemas.openxmlformats.org/officeDocument/2006/relationships/hyperlink" Target="https://youtu.be/UQzdxYYJmaI" TargetMode="External"/><Relationship Id="rId185" Type="http://schemas.openxmlformats.org/officeDocument/2006/relationships/hyperlink" Target="https://youtu.be/3NEewIZL0eA" TargetMode="External"/><Relationship Id="rId184" Type="http://schemas.openxmlformats.org/officeDocument/2006/relationships/hyperlink" Target="https://youtu.be/PI7BtCI0vyw" TargetMode="External"/><Relationship Id="rId183" Type="http://schemas.openxmlformats.org/officeDocument/2006/relationships/hyperlink" Target="https://youtu.be/L6mQkkxk6S8" TargetMode="External"/><Relationship Id="rId182" Type="http://schemas.openxmlformats.org/officeDocument/2006/relationships/hyperlink" Target="https://youtu.be/k3_fWC13Fmg" TargetMode="External"/><Relationship Id="rId181" Type="http://schemas.openxmlformats.org/officeDocument/2006/relationships/hyperlink" Target="https://youtu.be/2AMom8DvG3g" TargetMode="External"/><Relationship Id="rId180" Type="http://schemas.openxmlformats.org/officeDocument/2006/relationships/hyperlink" Target="https://youtu.be/Y3KZ1_F-TRc" TargetMode="External"/><Relationship Id="rId18" Type="http://schemas.openxmlformats.org/officeDocument/2006/relationships/hyperlink" Target="https://youtu.be/yASf8QTlnyQ" TargetMode="External"/><Relationship Id="rId179" Type="http://schemas.openxmlformats.org/officeDocument/2006/relationships/hyperlink" Target="https://youtu.be/Azn-4K0-nA0" TargetMode="External"/><Relationship Id="rId178" Type="http://schemas.openxmlformats.org/officeDocument/2006/relationships/hyperlink" Target="https://youtu.be/wCaNwXEC1IU" TargetMode="External"/><Relationship Id="rId177" Type="http://schemas.openxmlformats.org/officeDocument/2006/relationships/hyperlink" Target="https://youtu.be/7DQMsQ4G6F4" TargetMode="External"/><Relationship Id="rId176" Type="http://schemas.openxmlformats.org/officeDocument/2006/relationships/hyperlink" Target="https://youtu.be/M4xGJKKAMqk" TargetMode="External"/><Relationship Id="rId175" Type="http://schemas.openxmlformats.org/officeDocument/2006/relationships/hyperlink" Target="https://youtu.be/mU8NMxino80" TargetMode="External"/><Relationship Id="rId174" Type="http://schemas.openxmlformats.org/officeDocument/2006/relationships/hyperlink" Target="https://youtu.be/JiPv1L5Mogg" TargetMode="External"/><Relationship Id="rId173" Type="http://schemas.openxmlformats.org/officeDocument/2006/relationships/hyperlink" Target="https://youtu.be/Z9Ybe3KGcQM" TargetMode="External"/><Relationship Id="rId172" Type="http://schemas.openxmlformats.org/officeDocument/2006/relationships/hyperlink" Target="https://youtu.be/A8dfpqhDy0E" TargetMode="External"/><Relationship Id="rId171" Type="http://schemas.openxmlformats.org/officeDocument/2006/relationships/hyperlink" Target="https://youtu.be/Mqdh0Gcd3Hk" TargetMode="External"/><Relationship Id="rId170" Type="http://schemas.openxmlformats.org/officeDocument/2006/relationships/hyperlink" Target="https://youtu.be/VvcXgHw4a6w" TargetMode="External"/><Relationship Id="rId17" Type="http://schemas.openxmlformats.org/officeDocument/2006/relationships/hyperlink" Target="https://youtu.be/1gD4Zl9PEhY" TargetMode="External"/><Relationship Id="rId169" Type="http://schemas.openxmlformats.org/officeDocument/2006/relationships/hyperlink" Target="https://youtu.be/c-VSqAbvNcA" TargetMode="External"/><Relationship Id="rId168" Type="http://schemas.openxmlformats.org/officeDocument/2006/relationships/hyperlink" Target="https://youtu.be/NeLtoXiBghg" TargetMode="External"/><Relationship Id="rId167" Type="http://schemas.openxmlformats.org/officeDocument/2006/relationships/hyperlink" Target="https://youtu.be/szQMt84Y8Kc" TargetMode="External"/><Relationship Id="rId166" Type="http://schemas.openxmlformats.org/officeDocument/2006/relationships/hyperlink" Target="https://youtu.be/lgSpnZXTu6U" TargetMode="External"/><Relationship Id="rId165" Type="http://schemas.openxmlformats.org/officeDocument/2006/relationships/hyperlink" Target="https://youtu.be/T_nwsUhM-9g" TargetMode="External"/><Relationship Id="rId164" Type="http://schemas.openxmlformats.org/officeDocument/2006/relationships/hyperlink" Target="https://youtu.be/dHNu52Kge-A" TargetMode="External"/><Relationship Id="rId163" Type="http://schemas.openxmlformats.org/officeDocument/2006/relationships/hyperlink" Target="https://youtu.be/PrJGqpchwiE" TargetMode="External"/><Relationship Id="rId162" Type="http://schemas.openxmlformats.org/officeDocument/2006/relationships/hyperlink" Target="https://youtu.be/BcXK6YUNjqg" TargetMode="External"/><Relationship Id="rId161" Type="http://schemas.openxmlformats.org/officeDocument/2006/relationships/hyperlink" Target="https://youtu.be/HRofIop_PxY" TargetMode="External"/><Relationship Id="rId160" Type="http://schemas.openxmlformats.org/officeDocument/2006/relationships/hyperlink" Target="https://youtu.be/pp21R718_hk" TargetMode="External"/><Relationship Id="rId16" Type="http://schemas.openxmlformats.org/officeDocument/2006/relationships/hyperlink" Target="https://youtu.be/MGbacPaOUAM" TargetMode="External"/><Relationship Id="rId159" Type="http://schemas.openxmlformats.org/officeDocument/2006/relationships/hyperlink" Target="https://youtu.be/_mk2gW36px0" TargetMode="External"/><Relationship Id="rId158" Type="http://schemas.openxmlformats.org/officeDocument/2006/relationships/hyperlink" Target="https://youtu.be/SkMAuv0IiX8" TargetMode="External"/><Relationship Id="rId157" Type="http://schemas.openxmlformats.org/officeDocument/2006/relationships/hyperlink" Target="https://youtu.be/KP1NFBeqRTI" TargetMode="External"/><Relationship Id="rId156" Type="http://schemas.openxmlformats.org/officeDocument/2006/relationships/hyperlink" Target="https://youtu.be/sD3A9h0yFxU" TargetMode="External"/><Relationship Id="rId155" Type="http://schemas.openxmlformats.org/officeDocument/2006/relationships/hyperlink" Target="https://youtu.be/lRJHW5jfmew" TargetMode="External"/><Relationship Id="rId154" Type="http://schemas.openxmlformats.org/officeDocument/2006/relationships/hyperlink" Target="https://youtu.be/E0WUx9Uu8O4" TargetMode="External"/><Relationship Id="rId153" Type="http://schemas.openxmlformats.org/officeDocument/2006/relationships/hyperlink" Target="https://youtu.be/EibdNFLJkkc" TargetMode="External"/><Relationship Id="rId152" Type="http://schemas.openxmlformats.org/officeDocument/2006/relationships/hyperlink" Target="https://youtu.be/YjVISYGLW44" TargetMode="External"/><Relationship Id="rId151" Type="http://schemas.openxmlformats.org/officeDocument/2006/relationships/hyperlink" Target="https://youtu.be/bweRbQy_jXw" TargetMode="External"/><Relationship Id="rId150" Type="http://schemas.openxmlformats.org/officeDocument/2006/relationships/hyperlink" Target="https://youtu.be/cCDgdPEiHfI" TargetMode="External"/><Relationship Id="rId15" Type="http://schemas.openxmlformats.org/officeDocument/2006/relationships/hyperlink" Target="https://youtu.be/5Bc8ocVasd4" TargetMode="External"/><Relationship Id="rId149" Type="http://schemas.openxmlformats.org/officeDocument/2006/relationships/hyperlink" Target="https://youtu.be/vMBPBNcKFW4" TargetMode="External"/><Relationship Id="rId148" Type="http://schemas.openxmlformats.org/officeDocument/2006/relationships/hyperlink" Target="https://youtu.be/eop1-fiwFss" TargetMode="External"/><Relationship Id="rId147" Type="http://schemas.openxmlformats.org/officeDocument/2006/relationships/hyperlink" Target="https://youtu.be/xM12s2SsTeo" TargetMode="External"/><Relationship Id="rId146" Type="http://schemas.openxmlformats.org/officeDocument/2006/relationships/hyperlink" Target="https://youtu.be/h3jLomHTIBk" TargetMode="External"/><Relationship Id="rId145" Type="http://schemas.openxmlformats.org/officeDocument/2006/relationships/hyperlink" Target="https://youtu.be/kHyHPbpzI2E" TargetMode="External"/><Relationship Id="rId144" Type="http://schemas.openxmlformats.org/officeDocument/2006/relationships/hyperlink" Target="https://youtu.be/WhCVdR1ENYE" TargetMode="External"/><Relationship Id="rId143" Type="http://schemas.openxmlformats.org/officeDocument/2006/relationships/hyperlink" Target="https://youtu.be/VGTiHYX-mNg" TargetMode="External"/><Relationship Id="rId142" Type="http://schemas.openxmlformats.org/officeDocument/2006/relationships/hyperlink" Target="https://youtu.be/N0Z-JZ0KEfE" TargetMode="External"/><Relationship Id="rId141" Type="http://schemas.openxmlformats.org/officeDocument/2006/relationships/hyperlink" Target="https://youtu.be/RKTXni-1mQw" TargetMode="External"/><Relationship Id="rId140" Type="http://schemas.openxmlformats.org/officeDocument/2006/relationships/hyperlink" Target="https://youtu.be/d0pfclk62BQ" TargetMode="External"/><Relationship Id="rId14" Type="http://schemas.openxmlformats.org/officeDocument/2006/relationships/hyperlink" Target="https://youtu.be/4KddLa_AZrk" TargetMode="External"/><Relationship Id="rId139" Type="http://schemas.openxmlformats.org/officeDocument/2006/relationships/hyperlink" Target="https://youtu.be/bEEqvW4dlNk" TargetMode="External"/><Relationship Id="rId138" Type="http://schemas.openxmlformats.org/officeDocument/2006/relationships/hyperlink" Target="https://youtu.be/eS-c9WCV2zc" TargetMode="External"/><Relationship Id="rId137" Type="http://schemas.openxmlformats.org/officeDocument/2006/relationships/hyperlink" Target="https://youtu.be/k9dNH4tcNjU" TargetMode="External"/><Relationship Id="rId136" Type="http://schemas.openxmlformats.org/officeDocument/2006/relationships/hyperlink" Target="https://youtu.be/3S8pYWWp52I" TargetMode="External"/><Relationship Id="rId135" Type="http://schemas.openxmlformats.org/officeDocument/2006/relationships/hyperlink" Target="https://youtu.be/4fmTM_HiIZU" TargetMode="External"/><Relationship Id="rId134" Type="http://schemas.openxmlformats.org/officeDocument/2006/relationships/hyperlink" Target="https://youtu.be/F59oddZsaC8" TargetMode="External"/><Relationship Id="rId133" Type="http://schemas.openxmlformats.org/officeDocument/2006/relationships/hyperlink" Target="https://youtu.be/1Xh1mGrX0_c" TargetMode="External"/><Relationship Id="rId132" Type="http://schemas.openxmlformats.org/officeDocument/2006/relationships/hyperlink" Target="https://youtu.be/CJJ2PqR1nv8" TargetMode="External"/><Relationship Id="rId131" Type="http://schemas.openxmlformats.org/officeDocument/2006/relationships/hyperlink" Target="https://youtu.be/sogu_sy6fLg" TargetMode="External"/><Relationship Id="rId130" Type="http://schemas.openxmlformats.org/officeDocument/2006/relationships/hyperlink" Target="https://youtu.be/vk6VvxphIV0" TargetMode="External"/><Relationship Id="rId13" Type="http://schemas.openxmlformats.org/officeDocument/2006/relationships/hyperlink" Target="https://youtu.be/DnFBGZ4l2RY" TargetMode="External"/><Relationship Id="rId129" Type="http://schemas.openxmlformats.org/officeDocument/2006/relationships/hyperlink" Target="https://youtu.be/9YELLxBESfQ" TargetMode="External"/><Relationship Id="rId128" Type="http://schemas.openxmlformats.org/officeDocument/2006/relationships/hyperlink" Target="https://youtu.be/ihrs9S0EC54" TargetMode="External"/><Relationship Id="rId127" Type="http://schemas.openxmlformats.org/officeDocument/2006/relationships/hyperlink" Target="https://youtu.be/nO9L59qTRVw" TargetMode="External"/><Relationship Id="rId126" Type="http://schemas.openxmlformats.org/officeDocument/2006/relationships/hyperlink" Target="https://youtu.be/9gFdPSgHxfQ" TargetMode="External"/><Relationship Id="rId125" Type="http://schemas.openxmlformats.org/officeDocument/2006/relationships/hyperlink" Target="https://youtu.be/MWQU3S23zmo" TargetMode="External"/><Relationship Id="rId124" Type="http://schemas.openxmlformats.org/officeDocument/2006/relationships/hyperlink" Target="https://youtu.be/-ovICZkHibA" TargetMode="External"/><Relationship Id="rId123" Type="http://schemas.openxmlformats.org/officeDocument/2006/relationships/hyperlink" Target="https://youtu.be/nwPY1oeQj4s" TargetMode="External"/><Relationship Id="rId122" Type="http://schemas.openxmlformats.org/officeDocument/2006/relationships/hyperlink" Target="https://youtu.be/BsEcA3x6naE" TargetMode="External"/><Relationship Id="rId121" Type="http://schemas.openxmlformats.org/officeDocument/2006/relationships/hyperlink" Target="https://youtu.be/Y1Sh5KM6dQw" TargetMode="External"/><Relationship Id="rId120" Type="http://schemas.openxmlformats.org/officeDocument/2006/relationships/hyperlink" Target="https://youtu.be/VPx3ipASpg0" TargetMode="External"/><Relationship Id="rId12" Type="http://schemas.openxmlformats.org/officeDocument/2006/relationships/hyperlink" Target="https://youtu.be/GcyAQTOTnHg" TargetMode="External"/><Relationship Id="rId119" Type="http://schemas.openxmlformats.org/officeDocument/2006/relationships/hyperlink" Target="https://youtu.be/tx1kINSYBrQ" TargetMode="External"/><Relationship Id="rId118" Type="http://schemas.openxmlformats.org/officeDocument/2006/relationships/hyperlink" Target="https://youtu.be/mLwdjSvDSe0" TargetMode="External"/><Relationship Id="rId117" Type="http://schemas.openxmlformats.org/officeDocument/2006/relationships/hyperlink" Target="https://youtu.be/h8qLx7VV5gw" TargetMode="External"/><Relationship Id="rId116" Type="http://schemas.openxmlformats.org/officeDocument/2006/relationships/hyperlink" Target="https://youtu.be/PFdm6VZHfrA" TargetMode="External"/><Relationship Id="rId115" Type="http://schemas.openxmlformats.org/officeDocument/2006/relationships/hyperlink" Target="https://youtu.be/h-eAvVyFHUM" TargetMode="External"/><Relationship Id="rId114" Type="http://schemas.openxmlformats.org/officeDocument/2006/relationships/hyperlink" Target="https://youtu.be/qkJ2uQSdCkI" TargetMode="External"/><Relationship Id="rId113" Type="http://schemas.openxmlformats.org/officeDocument/2006/relationships/hyperlink" Target="https://youtu.be/RXjsw5Kustc" TargetMode="External"/><Relationship Id="rId112" Type="http://schemas.openxmlformats.org/officeDocument/2006/relationships/hyperlink" Target="https://youtu.be/1LTsUbi4blw" TargetMode="External"/><Relationship Id="rId111" Type="http://schemas.openxmlformats.org/officeDocument/2006/relationships/hyperlink" Target="https://youtu.be/Jj9lA-YxVm0" TargetMode="External"/><Relationship Id="rId110" Type="http://schemas.openxmlformats.org/officeDocument/2006/relationships/hyperlink" Target="https://youtu.be/TWTxNlCHeUw" TargetMode="External"/><Relationship Id="rId11" Type="http://schemas.openxmlformats.org/officeDocument/2006/relationships/hyperlink" Target="https://youtu.be/YyFmt4r3K3E" TargetMode="External"/><Relationship Id="rId109" Type="http://schemas.openxmlformats.org/officeDocument/2006/relationships/hyperlink" Target="https://youtu.be/LfdBCH3lzTc" TargetMode="External"/><Relationship Id="rId108" Type="http://schemas.openxmlformats.org/officeDocument/2006/relationships/hyperlink" Target="https://youtu.be/ZstSJCSNt-I" TargetMode="External"/><Relationship Id="rId107" Type="http://schemas.openxmlformats.org/officeDocument/2006/relationships/hyperlink" Target="https://youtu.be/moAyHdeyg8M" TargetMode="External"/><Relationship Id="rId106" Type="http://schemas.openxmlformats.org/officeDocument/2006/relationships/hyperlink" Target="https://youtu.be/lXHFCS_8Ar0" TargetMode="External"/><Relationship Id="rId105" Type="http://schemas.openxmlformats.org/officeDocument/2006/relationships/hyperlink" Target="https://youtu.be/jIPKfgZyw3k" TargetMode="External"/><Relationship Id="rId104" Type="http://schemas.openxmlformats.org/officeDocument/2006/relationships/hyperlink" Target="https://youtu.be/qFxiTsYYOVo" TargetMode="External"/><Relationship Id="rId103" Type="http://schemas.openxmlformats.org/officeDocument/2006/relationships/hyperlink" Target="https://youtu.be/sBHJSexvkBY" TargetMode="External"/><Relationship Id="rId102" Type="http://schemas.openxmlformats.org/officeDocument/2006/relationships/hyperlink" Target="https://youtu.be/AVCrNUFusr0" TargetMode="External"/><Relationship Id="rId101" Type="http://schemas.openxmlformats.org/officeDocument/2006/relationships/hyperlink" Target="https://youtu.be/1oYqjhRL29s" TargetMode="External"/><Relationship Id="rId100" Type="http://schemas.openxmlformats.org/officeDocument/2006/relationships/hyperlink" Target="https://youtu.be/lGNL3Ov5QTs" TargetMode="External"/><Relationship Id="rId10" Type="http://schemas.openxmlformats.org/officeDocument/2006/relationships/hyperlink" Target="https://youtu.be/fU2PO1HZFN4" TargetMode="External"/><Relationship Id="rId1" Type="http://schemas.openxmlformats.org/officeDocument/2006/relationships/hyperlink" Target="https://youtu.be/lXNYIa-ZeR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80"/>
  <sheetViews>
    <sheetView tabSelected="1" workbookViewId="0">
      <selection activeCell="A1" sqref="F$1:XFD$1048576 A$1: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409.5" spans="1:13">
      <c r="A2" s="1" t="s">
        <v>12</v>
      </c>
      <c r="B2" s="1" t="s">
        <v>13</v>
      </c>
      <c r="C2" s="4" t="s">
        <v>14</v>
      </c>
      <c r="D2" s="1" t="s">
        <v>15</v>
      </c>
      <c r="E2" s="1" t="s">
        <v>16</v>
      </c>
      <c r="F2" s="4" t="s">
        <v>17</v>
      </c>
      <c r="G2" s="1" t="s">
        <v>18</v>
      </c>
      <c r="H2" s="1" t="s">
        <v>19</v>
      </c>
      <c r="I2" s="1" t="s">
        <v>20</v>
      </c>
      <c r="J2" s="1" t="s">
        <v>21</v>
      </c>
      <c r="K2" s="1" t="s">
        <v>22</v>
      </c>
      <c r="L2" s="1" t="str">
        <f>HYPERLINK("https://files.afu.se/Downloads/Transcripts/Higherside%20Chats%20(Greg%20Carlwood)/2023 06 26 - TheHighersideChats - Dr. Joseph P. Farrell   Giza Death Star Revisited, Plasma Physics, &amp; The Demon In The Ekur_lXNYIa-ZeRM - transcript (automated).pdf","Transcript Link")</f>
        <v>Transcript Link</v>
      </c>
      <c r="M2" s="2" t="str">
        <f>HYPERLINK("https://files.afu.se/Downloads/Transcripts/Higherside%20Chats%20(Greg%20Carlwood)/2023 06 26 - TheHighersideChats - Dr. Joseph P. Farrell   Giza Death Star Revisited, Plasma Physics, &amp; The Demon In The Ekur_lXNYIa-ZeRM - transcript (automated).pdf","Transcript Link")</f>
        <v>Transcript Link</v>
      </c>
    </row>
    <row r="3" ht="409.5" spans="1:13">
      <c r="A3" s="1" t="s">
        <v>23</v>
      </c>
      <c r="B3" s="1" t="s">
        <v>13</v>
      </c>
      <c r="C3" s="4" t="s">
        <v>24</v>
      </c>
      <c r="D3" s="1" t="s">
        <v>25</v>
      </c>
      <c r="E3" s="1" t="s">
        <v>26</v>
      </c>
      <c r="F3" s="4" t="s">
        <v>17</v>
      </c>
      <c r="G3" s="1" t="s">
        <v>18</v>
      </c>
      <c r="H3" s="1" t="s">
        <v>19</v>
      </c>
      <c r="I3" s="1" t="s">
        <v>20</v>
      </c>
      <c r="J3" s="1" t="s">
        <v>27</v>
      </c>
      <c r="K3" s="1" t="s">
        <v>22</v>
      </c>
      <c r="L3" s="1" t="str">
        <f>HYPERLINK("https://files.afu.se/Downloads/Transcripts/Higherside%20Chats%20(Greg%20Carlwood)/2023 06 15 - TheHighersideChats - Jason Quitt   Entity Interaction Dynamics, Astral Genesis, &amp; Stonegate Portals_kv6jvGIorTM - transcript (automated).pdf","Transcript Link")</f>
        <v>Transcript Link</v>
      </c>
      <c r="M3" s="2" t="str">
        <f>HYPERLINK("https://files.afu.se/Downloads/Transcripts/Higherside%20Chats%20(Greg%20Carlwood)/2023 06 15 - TheHighersideChats - Jason Quitt   Entity Interaction Dynamics, Astral Genesis, &amp; Stonegate Portals_kv6jvGIorTM - transcript (automated).pdf","Transcript Link")</f>
        <v>Transcript Link</v>
      </c>
    </row>
    <row r="4" ht="409.5" spans="1:13">
      <c r="A4" s="1" t="s">
        <v>28</v>
      </c>
      <c r="B4" s="1" t="s">
        <v>13</v>
      </c>
      <c r="C4" s="4" t="s">
        <v>29</v>
      </c>
      <c r="D4" s="1" t="s">
        <v>30</v>
      </c>
      <c r="E4" s="1" t="s">
        <v>31</v>
      </c>
      <c r="F4" s="4" t="s">
        <v>17</v>
      </c>
      <c r="G4" s="1" t="s">
        <v>18</v>
      </c>
      <c r="H4" s="1" t="s">
        <v>19</v>
      </c>
      <c r="I4" s="1" t="s">
        <v>20</v>
      </c>
      <c r="J4" s="1" t="s">
        <v>32</v>
      </c>
      <c r="K4" s="1" t="s">
        <v>22</v>
      </c>
      <c r="L4" s="1" t="str">
        <f>HYPERLINK("https://files.afu.se/Downloads/Transcripts/Higherside%20Chats%20(Greg%20Carlwood)/2023 06 12 - TheHighersideChats - Whitley Strieber   Them  The Soul-Body Connection, The Secrecy Policy, &amp; The Good Questions_CMMazQ2zyZM - transcript (automated).pdf","Transcript Link")</f>
        <v>Transcript Link</v>
      </c>
      <c r="M4" s="2" t="str">
        <f>HYPERLINK("https://files.afu.se/Downloads/Transcripts/Higherside%20Chats%20(Greg%20Carlwood)/2023 06 12 - TheHighersideChats - Whitley Strieber   Them  The Soul-Body Connection, The Secrecy Policy, &amp; The Good Questions_CMMazQ2zyZM - transcript (automated).pdf","Transcript Link")</f>
        <v>Transcript Link</v>
      </c>
    </row>
    <row r="5" ht="409.5" spans="1:13">
      <c r="A5" s="1" t="s">
        <v>33</v>
      </c>
      <c r="B5" s="1" t="s">
        <v>13</v>
      </c>
      <c r="C5" s="4" t="s">
        <v>34</v>
      </c>
      <c r="D5" s="1" t="s">
        <v>35</v>
      </c>
      <c r="E5" s="1" t="s">
        <v>36</v>
      </c>
      <c r="F5" s="4" t="s">
        <v>17</v>
      </c>
      <c r="G5" s="1" t="s">
        <v>18</v>
      </c>
      <c r="H5" s="1" t="s">
        <v>19</v>
      </c>
      <c r="I5" s="1" t="s">
        <v>20</v>
      </c>
      <c r="J5" s="1" t="s">
        <v>37</v>
      </c>
      <c r="K5" s="1" t="s">
        <v>22</v>
      </c>
      <c r="L5" s="1" t="str">
        <f>HYPERLINK("https://files.afu.se/Downloads/Transcripts/Higherside%20Chats%20(Greg%20Carlwood)/2023 05 25 - TheHighersideChats - The Arkon &amp; The Greek   Cosmic Censorship, Supernatural Beings, &amp; The Biological Vacuum_9IApqIVM8UA - transcript (automated).pdf","Transcript Link")</f>
        <v>Transcript Link</v>
      </c>
      <c r="M5" s="2" t="str">
        <f>HYPERLINK("https://files.afu.se/Downloads/Transcripts/Higherside%20Chats%20(Greg%20Carlwood)/2023 05 25 - TheHighersideChats - The Arkon &amp; The Greek   Cosmic Censorship, Supernatural Beings, &amp; The Biological Vacuum_9IApqIVM8UA - transcript (automated).pdf","Transcript Link")</f>
        <v>Transcript Link</v>
      </c>
    </row>
    <row r="6" ht="409.5" spans="1:13">
      <c r="A6" s="1" t="s">
        <v>38</v>
      </c>
      <c r="B6" s="1" t="s">
        <v>13</v>
      </c>
      <c r="C6" s="4" t="s">
        <v>39</v>
      </c>
      <c r="D6" s="1" t="s">
        <v>40</v>
      </c>
      <c r="E6" s="1" t="s">
        <v>41</v>
      </c>
      <c r="F6" s="4" t="s">
        <v>17</v>
      </c>
      <c r="G6" s="1" t="s">
        <v>18</v>
      </c>
      <c r="H6" s="1" t="s">
        <v>19</v>
      </c>
      <c r="I6" s="1" t="s">
        <v>20</v>
      </c>
      <c r="J6" s="1" t="s">
        <v>42</v>
      </c>
      <c r="K6" s="1" t="s">
        <v>22</v>
      </c>
      <c r="L6" s="1" t="str">
        <f>HYPERLINK("https://files.afu.se/Downloads/Transcripts/Higherside%20Chats%20(Greg%20Carlwood)/2023 03 13 - TheHighersideChats - Mike Cobb   Freedom Living In Central America, ECI Development, &amp; The Best Expat Options_Ngludu9bUOs - transcript (automated).pdf","Transcript Link")</f>
        <v>Transcript Link</v>
      </c>
      <c r="M6" s="2" t="str">
        <f>HYPERLINK("https://files.afu.se/Downloads/Transcripts/Higherside%20Chats%20(Greg%20Carlwood)/2023 03 13 - TheHighersideChats - Mike Cobb   Freedom Living In Central America, ECI Development, &amp; The Best Expat Options_Ngludu9bUOs - transcript (automated).pdf","Transcript Link")</f>
        <v>Transcript Link</v>
      </c>
    </row>
    <row r="7" ht="409.5" spans="1:13">
      <c r="A7" s="1" t="s">
        <v>43</v>
      </c>
      <c r="B7" s="1" t="s">
        <v>13</v>
      </c>
      <c r="C7" s="4" t="s">
        <v>44</v>
      </c>
      <c r="D7" s="1" t="s">
        <v>45</v>
      </c>
      <c r="E7" s="1" t="s">
        <v>46</v>
      </c>
      <c r="F7" s="4" t="s">
        <v>17</v>
      </c>
      <c r="G7" s="1" t="s">
        <v>18</v>
      </c>
      <c r="H7" s="1" t="s">
        <v>19</v>
      </c>
      <c r="I7" s="1" t="s">
        <v>20</v>
      </c>
      <c r="J7" s="1" t="s">
        <v>47</v>
      </c>
      <c r="K7" s="1" t="s">
        <v>22</v>
      </c>
      <c r="L7" s="1" t="str">
        <f>HYPERLINK("https://files.afu.se/Downloads/Transcripts/Higherside%20Chats%20(Greg%20Carlwood)/2023 03 09 - TheHighersideChats - Richard C. Hoagland   UFO Shoot-downs, NASA Rituals, &amp; Moon Ruins Confirmed_a2HTOb4zOF8 - transcript (automated).pdf","Transcript Link")</f>
        <v>Transcript Link</v>
      </c>
      <c r="M7" s="2" t="str">
        <f>HYPERLINK("https://files.afu.se/Downloads/Transcripts/Higherside%20Chats%20(Greg%20Carlwood)/2023 03 09 - TheHighersideChats - Richard C. Hoagland   UFO Shoot-downs, NASA Rituals, &amp; Moon Ruins Confirmed_a2HTOb4zOF8 - transcript (automated).pdf","Transcript Link")</f>
        <v>Transcript Link</v>
      </c>
    </row>
    <row r="8" ht="409.5" spans="1:13">
      <c r="A8" s="1" t="s">
        <v>48</v>
      </c>
      <c r="B8" s="1" t="s">
        <v>13</v>
      </c>
      <c r="C8" s="4" t="s">
        <v>49</v>
      </c>
      <c r="D8" s="1" t="s">
        <v>50</v>
      </c>
      <c r="E8" s="1" t="s">
        <v>51</v>
      </c>
      <c r="F8" s="4" t="s">
        <v>17</v>
      </c>
      <c r="G8" s="1" t="s">
        <v>18</v>
      </c>
      <c r="H8" s="1" t="s">
        <v>19</v>
      </c>
      <c r="I8" s="1" t="s">
        <v>20</v>
      </c>
      <c r="J8" s="1" t="s">
        <v>52</v>
      </c>
      <c r="K8" s="1" t="s">
        <v>22</v>
      </c>
      <c r="L8" s="1" t="str">
        <f>HYPERLINK("https://files.afu.se/Downloads/Transcripts/Higherside%20Chats%20(Greg%20Carlwood)/2023 03 01 - TheHighersideChats - Analog   Newspaper Archive Anomalies, Oddities Underground, Radium Secrets, &amp; Lodestone 101_aNL9zdPck3I - transcript (automated).pdf","Transcript Link")</f>
        <v>Transcript Link</v>
      </c>
      <c r="M8" s="2" t="str">
        <f>HYPERLINK("https://files.afu.se/Downloads/Transcripts/Higherside%20Chats%20(Greg%20Carlwood)/2023 03 01 - TheHighersideChats - Analog   Newspaper Archive Anomalies, Oddities Underground, Radium Secrets, &amp; Lodestone 101_aNL9zdPck3I - transcript (automated).pdf","Transcript Link")</f>
        <v>Transcript Link</v>
      </c>
    </row>
    <row r="9" ht="409.5" spans="1:13">
      <c r="A9" s="1" t="s">
        <v>53</v>
      </c>
      <c r="B9" s="1" t="s">
        <v>13</v>
      </c>
      <c r="C9" s="4" t="s">
        <v>54</v>
      </c>
      <c r="D9" s="1" t="s">
        <v>55</v>
      </c>
      <c r="E9" s="1" t="s">
        <v>56</v>
      </c>
      <c r="F9" s="4" t="s">
        <v>17</v>
      </c>
      <c r="G9" s="1" t="s">
        <v>18</v>
      </c>
      <c r="H9" s="1" t="s">
        <v>19</v>
      </c>
      <c r="I9" s="1" t="s">
        <v>20</v>
      </c>
      <c r="J9" s="1" t="s">
        <v>57</v>
      </c>
      <c r="K9" s="1" t="s">
        <v>22</v>
      </c>
      <c r="L9" s="1" t="str">
        <f>HYPERLINK("https://files.afu.se/Downloads/Transcripts/Higherside%20Chats%20(Greg%20Carlwood)/2023 02 27 - TheHighersideChats - Jeff Harman   The Energies in 2023, The 4 Worlds, &amp; The Multidimensional Matrix Of The Soul_5DIsDFLe2R4 - transcript (automated).pdf","Transcript Link")</f>
        <v>Transcript Link</v>
      </c>
      <c r="M9" s="2" t="str">
        <f>HYPERLINK("https://files.afu.se/Downloads/Transcripts/Higherside%20Chats%20(Greg%20Carlwood)/2023 02 27 - TheHighersideChats - Jeff Harman   The Energies in 2023, The 4 Worlds, &amp; The Multidimensional Matrix Of The Soul_5DIsDFLe2R4 - transcript (automated).pdf","Transcript Link")</f>
        <v>Transcript Link</v>
      </c>
    </row>
    <row r="10" ht="409.5" spans="1:13">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HYPERLINK("https://files.afu.se/Downloads/Transcripts/Higherside%20Chats%20(Greg%20Carlwood)/2023 02 15 - TheHighersideChats - Schwab   Beyond Magonia, The Cabal's Visionary Mission, &amp; The Great Chicago Fire Mystery_fU2PO1HZFN4 - transcript (automated).pdf","Transcript Link")</f>
        <v>Transcript Link</v>
      </c>
      <c r="M10" s="2" t="str">
        <f>HYPERLINK("https://files.afu.se/Downloads/Transcripts/Higherside%20Chats%20(Greg%20Carlwood)/2023 02 15 - TheHighersideChats - Schwab   Beyond Magonia, The Cabal's Visionary Mission, &amp; The Great Chicago Fire Mystery_fU2PO1HZFN4 - transcript (automated).pdf","Transcript Link")</f>
        <v>Transcript Link</v>
      </c>
    </row>
    <row r="11" ht="409.5" spans="1:13">
      <c r="A11" s="1" t="s">
        <v>63</v>
      </c>
      <c r="B11" s="1" t="s">
        <v>13</v>
      </c>
      <c r="C11" s="4" t="s">
        <v>64</v>
      </c>
      <c r="D11" s="1" t="s">
        <v>65</v>
      </c>
      <c r="E11" s="1" t="s">
        <v>66</v>
      </c>
      <c r="F11" s="4" t="s">
        <v>17</v>
      </c>
      <c r="G11" s="1" t="s">
        <v>18</v>
      </c>
      <c r="H11" s="1" t="s">
        <v>19</v>
      </c>
      <c r="I11" s="1" t="s">
        <v>20</v>
      </c>
      <c r="J11" s="1" t="s">
        <v>67</v>
      </c>
      <c r="K11" s="1" t="s">
        <v>22</v>
      </c>
      <c r="L11" s="1">
        <v>0</v>
      </c>
      <c r="M11" s="2">
        <v>0</v>
      </c>
    </row>
    <row r="12" ht="409.5" spans="1:13">
      <c r="A12" s="1" t="s">
        <v>68</v>
      </c>
      <c r="B12" s="1" t="s">
        <v>13</v>
      </c>
      <c r="C12" s="4" t="s">
        <v>69</v>
      </c>
      <c r="D12" s="1" t="s">
        <v>70</v>
      </c>
      <c r="E12" s="1" t="s">
        <v>71</v>
      </c>
      <c r="F12" s="4" t="s">
        <v>17</v>
      </c>
      <c r="G12" s="1" t="s">
        <v>18</v>
      </c>
      <c r="H12" s="1" t="s">
        <v>19</v>
      </c>
      <c r="I12" s="1" t="s">
        <v>20</v>
      </c>
      <c r="J12" s="1" t="s">
        <v>72</v>
      </c>
      <c r="K12" s="1" t="s">
        <v>22</v>
      </c>
      <c r="L12" s="1" t="str">
        <f>HYPERLINK("https://files.afu.se/Downloads/Transcripts/Higherside%20Chats%20(Greg%20Carlwood)/2023 02 02 - TheHighersideChats - Dr. Justin Feinstein &amp; Mandy Rowe   Floatation Therapy  The Research, History, &amp; Benefits_GcyAQTOTnHg - transcript (automated).pdf","Transcript Link")</f>
        <v>Transcript Link</v>
      </c>
      <c r="M12" s="2" t="str">
        <f>HYPERLINK("https://files.afu.se/Downloads/Transcripts/Higherside%20Chats%20(Greg%20Carlwood)/2023 02 02 - TheHighersideChats - Dr. Justin Feinstein &amp; Mandy Rowe   Floatation Therapy  The Research, History, &amp; Benefits_GcyAQTOTnHg - transcript (automated).pdf","Transcript Link")</f>
        <v>Transcript Link</v>
      </c>
    </row>
    <row r="13" ht="409.5" spans="1:13">
      <c r="A13" s="1" t="s">
        <v>73</v>
      </c>
      <c r="B13" s="1" t="s">
        <v>13</v>
      </c>
      <c r="C13" s="4" t="s">
        <v>74</v>
      </c>
      <c r="D13" s="1" t="s">
        <v>75</v>
      </c>
      <c r="E13" s="1" t="s">
        <v>76</v>
      </c>
      <c r="F13" s="4" t="s">
        <v>17</v>
      </c>
      <c r="G13" s="1" t="s">
        <v>18</v>
      </c>
      <c r="H13" s="1" t="s">
        <v>19</v>
      </c>
      <c r="I13" s="1" t="s">
        <v>20</v>
      </c>
      <c r="J13" s="1" t="s">
        <v>77</v>
      </c>
      <c r="K13" s="1" t="s">
        <v>22</v>
      </c>
      <c r="L13" s="1" t="str">
        <f>HYPERLINK("https://files.afu.se/Downloads/Transcripts/Higherside%20Chats%20(Greg%20Carlwood)/2023 01 25 - TheHighersideChats - Mitch Horowitz   Mind Magic, Esoteric Suppression, &amp; The Materialist Blockade_DnFBGZ4l2RY - transcript (automated).pdf","Transcript Link")</f>
        <v>Transcript Link</v>
      </c>
      <c r="M13" s="2" t="str">
        <f>HYPERLINK("https://files.afu.se/Downloads/Transcripts/Higherside%20Chats%20(Greg%20Carlwood)/2023 01 25 - TheHighersideChats - Mitch Horowitz   Mind Magic, Esoteric Suppression, &amp; The Materialist Blockade_DnFBGZ4l2RY - transcript (automated).pdf","Transcript Link")</f>
        <v>Transcript Link</v>
      </c>
    </row>
    <row r="14" ht="409.5" spans="1:13">
      <c r="A14" s="1" t="s">
        <v>78</v>
      </c>
      <c r="B14" s="1" t="s">
        <v>13</v>
      </c>
      <c r="C14" s="4" t="s">
        <v>79</v>
      </c>
      <c r="D14" s="1" t="s">
        <v>80</v>
      </c>
      <c r="E14" s="1" t="s">
        <v>81</v>
      </c>
      <c r="F14" s="4" t="s">
        <v>17</v>
      </c>
      <c r="G14" s="1" t="s">
        <v>18</v>
      </c>
      <c r="H14" s="1" t="s">
        <v>19</v>
      </c>
      <c r="I14" s="1" t="s">
        <v>20</v>
      </c>
      <c r="J14" s="1" t="s">
        <v>82</v>
      </c>
      <c r="K14" s="1" t="s">
        <v>22</v>
      </c>
      <c r="L14" s="1" t="str">
        <f>HYPERLINK("https://files.afu.se/Downloads/Transcripts/Higherside%20Chats%20(Greg%20Carlwood)/2023 01 11 - TheHighersideChats - Kerry McDonald   The Unschooling Movement &amp; The Many Pitfalls Of Conventional Education_4KddLa_AZrk - transcript (automated).pdf","Transcript Link")</f>
        <v>Transcript Link</v>
      </c>
      <c r="M14" s="2" t="str">
        <f>HYPERLINK("https://files.afu.se/Downloads/Transcripts/Higherside%20Chats%20(Greg%20Carlwood)/2023 01 11 - TheHighersideChats - Kerry McDonald   The Unschooling Movement &amp; The Many Pitfalls Of Conventional Education_4KddLa_AZrk - transcript (automated).pdf","Transcript Link")</f>
        <v>Transcript Link</v>
      </c>
    </row>
    <row r="15" ht="409.5" spans="1:13">
      <c r="A15" s="1" t="s">
        <v>83</v>
      </c>
      <c r="B15" s="1" t="s">
        <v>13</v>
      </c>
      <c r="C15" s="4" t="s">
        <v>84</v>
      </c>
      <c r="D15" s="1" t="s">
        <v>85</v>
      </c>
      <c r="E15" s="1" t="s">
        <v>86</v>
      </c>
      <c r="F15" s="4" t="s">
        <v>17</v>
      </c>
      <c r="G15" s="1" t="s">
        <v>18</v>
      </c>
      <c r="H15" s="1" t="s">
        <v>19</v>
      </c>
      <c r="I15" s="1" t="s">
        <v>20</v>
      </c>
      <c r="J15" s="1" t="s">
        <v>87</v>
      </c>
      <c r="K15" s="1" t="s">
        <v>22</v>
      </c>
      <c r="L15" s="1" t="str">
        <f>HYPERLINK("https://files.afu.se/Downloads/Transcripts/Higherside%20Chats%20(Greg%20Carlwood)/2023 01 05 - TheHighersideChats - Chris Knowles   Cults of State, Pop Culture Rituals, &amp; The Final Hurdle_5Bc8ocVasd4 - transcript (automated).pdf","Transcript Link")</f>
        <v>Transcript Link</v>
      </c>
      <c r="M15" s="2" t="str">
        <f>HYPERLINK("https://files.afu.se/Downloads/Transcripts/Higherside%20Chats%20(Greg%20Carlwood)/2023 01 05 - TheHighersideChats - Chris Knowles   Cults of State, Pop Culture Rituals, &amp; The Final Hurdle_5Bc8ocVasd4 - transcript (automated).pdf","Transcript Link")</f>
        <v>Transcript Link</v>
      </c>
    </row>
    <row r="16" ht="255" spans="1:13">
      <c r="A16" s="1" t="s">
        <v>88</v>
      </c>
      <c r="B16" s="1" t="s">
        <v>13</v>
      </c>
      <c r="C16" s="4" t="s">
        <v>89</v>
      </c>
      <c r="D16" s="1" t="s">
        <v>90</v>
      </c>
      <c r="E16" s="1" t="s">
        <v>91</v>
      </c>
      <c r="F16" s="4" t="s">
        <v>17</v>
      </c>
      <c r="G16" s="1" t="s">
        <v>18</v>
      </c>
      <c r="H16" s="1" t="s">
        <v>19</v>
      </c>
      <c r="I16" s="1" t="s">
        <v>20</v>
      </c>
      <c r="J16" s="1" t="s">
        <v>92</v>
      </c>
      <c r="K16" s="1" t="s">
        <v>22</v>
      </c>
      <c r="L16" s="1" t="str">
        <f>HYPERLINK("https://files.afu.se/Downloads/Transcripts/Higherside%20Chats%20(Greg%20Carlwood)/2022 12 27 - TheHighersideChats - Bruce G. Hallenbeck   The Kinderhook Creature, Fortean Sightings, &amp; Hudson Valley High Strangeness_MGbacPaOUAM - transcript (automated).pdf","Transcript Link")</f>
        <v>Transcript Link</v>
      </c>
      <c r="M16" s="2" t="str">
        <f>HYPERLINK("https://files.afu.se/Downloads/Transcripts/Higherside%20Chats%20(Greg%20Carlwood)/2022 12 27 - TheHighersideChats - Bruce G. Hallenbeck   The Kinderhook Creature, Fortean Sightings, &amp; Hudson Valley High Strangeness_MGbacPaOUAM - transcript (automated).pdf","Transcript Link")</f>
        <v>Transcript Link</v>
      </c>
    </row>
    <row r="17" ht="409.5" spans="1:13">
      <c r="A17" s="1" t="s">
        <v>93</v>
      </c>
      <c r="B17" s="1" t="s">
        <v>13</v>
      </c>
      <c r="C17" s="4" t="s">
        <v>94</v>
      </c>
      <c r="D17" s="1" t="s">
        <v>95</v>
      </c>
      <c r="E17" s="1" t="s">
        <v>96</v>
      </c>
      <c r="F17" s="4" t="s">
        <v>17</v>
      </c>
      <c r="G17" s="1" t="s">
        <v>18</v>
      </c>
      <c r="H17" s="1" t="s">
        <v>19</v>
      </c>
      <c r="I17" s="1" t="s">
        <v>20</v>
      </c>
      <c r="J17" s="1" t="s">
        <v>97</v>
      </c>
      <c r="K17" s="1" t="s">
        <v>22</v>
      </c>
      <c r="L17" s="1" t="str">
        <f>HYPERLINK("https://files.afu.se/Downloads/Transcripts/Higherside%20Chats%20(Greg%20Carlwood)/2022 12 06 - TheHighersideChats - Ryan Patrick Burns   Skinwalker Ranch, Communing w  The Trickster, &amp; The Magic of P. B. Randolph_1gD4Zl9PEhY - transcript (automated).pdf","Transcript Link")</f>
        <v>Transcript Link</v>
      </c>
      <c r="M17" s="2" t="str">
        <f>HYPERLINK("https://files.afu.se/Downloads/Transcripts/Higherside%20Chats%20(Greg%20Carlwood)/2022 12 06 - TheHighersideChats - Ryan Patrick Burns   Skinwalker Ranch, Communing w  The Trickster, &amp; The Magic of P. B. Randolph_1gD4Zl9PEhY - transcript (automated).pdf","Transcript Link")</f>
        <v>Transcript Link</v>
      </c>
    </row>
    <row r="18" ht="409.5" spans="1:13">
      <c r="A18" s="1" t="s">
        <v>98</v>
      </c>
      <c r="B18" s="1" t="s">
        <v>13</v>
      </c>
      <c r="C18" s="4" t="s">
        <v>99</v>
      </c>
      <c r="D18" s="1" t="s">
        <v>100</v>
      </c>
      <c r="E18" s="1" t="s">
        <v>101</v>
      </c>
      <c r="F18" s="4" t="s">
        <v>17</v>
      </c>
      <c r="G18" s="1" t="s">
        <v>18</v>
      </c>
      <c r="H18" s="1" t="s">
        <v>19</v>
      </c>
      <c r="I18" s="1" t="s">
        <v>20</v>
      </c>
      <c r="J18" s="1" t="s">
        <v>102</v>
      </c>
      <c r="K18" s="1" t="s">
        <v>22</v>
      </c>
      <c r="L18" s="1" t="str">
        <f>HYPERLINK("https://files.afu.se/Downloads/Transcripts/Higherside%20Chats%20(Greg%20Carlwood)/2022 11 21 - TheHighersideChats - George Wiseman   AquaCure Updates, Alternative Energy, Alchemy, &amp; The Collective_yASf8QTlnyQ - transcript (automated).pdf","Transcript Link")</f>
        <v>Transcript Link</v>
      </c>
      <c r="M18" s="2" t="str">
        <f>HYPERLINK("https://files.afu.se/Downloads/Transcripts/Higherside%20Chats%20(Greg%20Carlwood)/2022 11 21 - TheHighersideChats - George Wiseman   AquaCure Updates, Alternative Energy, Alchemy, &amp; The Collective_yASf8QTlnyQ - transcript (automated).pdf","Transcript Link")</f>
        <v>Transcript Link</v>
      </c>
    </row>
    <row r="19" ht="409.5" spans="1:13">
      <c r="A19" s="1" t="s">
        <v>103</v>
      </c>
      <c r="B19" s="1" t="s">
        <v>13</v>
      </c>
      <c r="C19" s="4" t="s">
        <v>104</v>
      </c>
      <c r="D19" s="1" t="s">
        <v>105</v>
      </c>
      <c r="E19" s="1" t="s">
        <v>106</v>
      </c>
      <c r="F19" s="4" t="s">
        <v>17</v>
      </c>
      <c r="G19" s="1" t="s">
        <v>18</v>
      </c>
      <c r="H19" s="1" t="s">
        <v>19</v>
      </c>
      <c r="I19" s="1" t="s">
        <v>20</v>
      </c>
      <c r="J19" s="1" t="s">
        <v>107</v>
      </c>
      <c r="K19" s="1" t="s">
        <v>22</v>
      </c>
      <c r="L19" s="1" t="str">
        <f>HYPERLINK("https://files.afu.se/Downloads/Transcripts/Higherside%20Chats%20(Greg%20Carlwood)/2022 11 07 - TheHighersideChats - Howdie Mickoski   Reality Resets, NPC's Among Us, &amp; The Soul Recycling Trap_fGAg9UmJEnM - transcript (automated).pdf","Transcript Link")</f>
        <v>Transcript Link</v>
      </c>
      <c r="M19" s="2" t="str">
        <f>HYPERLINK("https://files.afu.se/Downloads/Transcripts/Higherside%20Chats%20(Greg%20Carlwood)/2022 11 07 - TheHighersideChats - Howdie Mickoski   Reality Resets, NPC's Among Us, &amp; The Soul Recycling Trap_fGAg9UmJEnM - transcript (automated).pdf","Transcript Link")</f>
        <v>Transcript Link</v>
      </c>
    </row>
    <row r="20" ht="409.5" spans="1:13">
      <c r="A20" s="1" t="s">
        <v>108</v>
      </c>
      <c r="B20" s="1" t="s">
        <v>13</v>
      </c>
      <c r="C20" s="4" t="s">
        <v>109</v>
      </c>
      <c r="D20" s="1" t="s">
        <v>110</v>
      </c>
      <c r="E20" s="1" t="s">
        <v>111</v>
      </c>
      <c r="F20" s="4" t="s">
        <v>17</v>
      </c>
      <c r="G20" s="1" t="s">
        <v>18</v>
      </c>
      <c r="H20" s="1" t="s">
        <v>19</v>
      </c>
      <c r="I20" s="1" t="s">
        <v>20</v>
      </c>
      <c r="J20" s="1" t="s">
        <v>112</v>
      </c>
      <c r="K20" s="1" t="s">
        <v>22</v>
      </c>
      <c r="L20" s="1" t="str">
        <f>HYPERLINK("https://files.afu.se/Downloads/Transcripts/Higherside%20Chats%20(Greg%20Carlwood)/2022 10 11 - TheHighersideChats - Jason Breshears   The Archaix Paradigm, The Simulacrum, &amp; The Chronicon Timeline_OrfuxH2EVsc - transcript (automated).pdf","Transcript Link")</f>
        <v>Transcript Link</v>
      </c>
      <c r="M20" s="2" t="str">
        <f>HYPERLINK("https://files.afu.se/Downloads/Transcripts/Higherside%20Chats%20(Greg%20Carlwood)/2022 10 11 - TheHighersideChats - Jason Breshears   The Archaix Paradigm, The Simulacrum, &amp; The Chronicon Timeline_OrfuxH2EVsc - transcript (automated).pdf","Transcript Link")</f>
        <v>Transcript Link</v>
      </c>
    </row>
    <row r="21" ht="345" spans="1:13">
      <c r="A21" s="1" t="s">
        <v>113</v>
      </c>
      <c r="B21" s="1" t="s">
        <v>13</v>
      </c>
      <c r="C21" s="4" t="s">
        <v>114</v>
      </c>
      <c r="D21" s="1" t="s">
        <v>115</v>
      </c>
      <c r="E21" s="1" t="s">
        <v>116</v>
      </c>
      <c r="F21" s="4" t="s">
        <v>17</v>
      </c>
      <c r="G21" s="1" t="s">
        <v>18</v>
      </c>
      <c r="H21" s="1" t="s">
        <v>19</v>
      </c>
      <c r="I21" s="1" t="s">
        <v>20</v>
      </c>
      <c r="J21" s="1" t="s">
        <v>117</v>
      </c>
      <c r="K21" s="1" t="s">
        <v>22</v>
      </c>
      <c r="L21" s="1" t="str">
        <f>HYPERLINK("https://files.afu.se/Downloads/Transcripts/Higherside%20Chats%20(Greg%20Carlwood)/2022 10 07 - TheHighersideChats - Jonathan Butts   Water Revitalization, Structured Water, &amp; Natural Action Tech_IVGp19S96zA - transcript (automated).pdf","Transcript Link")</f>
        <v>Transcript Link</v>
      </c>
      <c r="M21" s="2" t="str">
        <f>HYPERLINK("https://files.afu.se/Downloads/Transcripts/Higherside%20Chats%20(Greg%20Carlwood)/2022 10 07 - TheHighersideChats - Jonathan Butts   Water Revitalization, Structured Water, &amp; Natural Action Tech_IVGp19S96zA - transcript (automated).pdf","Transcript Link")</f>
        <v>Transcript Link</v>
      </c>
    </row>
    <row r="22" ht="315" spans="1:13">
      <c r="A22" s="1" t="s">
        <v>118</v>
      </c>
      <c r="B22" s="1" t="s">
        <v>13</v>
      </c>
      <c r="C22" s="4" t="s">
        <v>119</v>
      </c>
      <c r="D22" s="1" t="s">
        <v>120</v>
      </c>
      <c r="E22" s="1" t="s">
        <v>121</v>
      </c>
      <c r="F22" s="4" t="s">
        <v>17</v>
      </c>
      <c r="G22" s="1" t="s">
        <v>18</v>
      </c>
      <c r="H22" s="1" t="s">
        <v>19</v>
      </c>
      <c r="I22" s="1" t="s">
        <v>20</v>
      </c>
      <c r="J22" s="1" t="s">
        <v>122</v>
      </c>
      <c r="K22" s="1" t="s">
        <v>22</v>
      </c>
      <c r="L22" s="1" t="str">
        <f>HYPERLINK("https://files.afu.se/Downloads/Transcripts/Higherside%20Chats%20(Greg%20Carlwood)/2022 10 06 - TheHighersideChats - Chance Gardner &amp; Brad Klausen   Magical Egypt  Consciousness, Contact, Kundalini, &amp; More_VJegdU6hRTs - transcript (automated).pdf","Transcript Link")</f>
        <v>Transcript Link</v>
      </c>
      <c r="M22" s="2" t="str">
        <f>HYPERLINK("https://files.afu.se/Downloads/Transcripts/Higherside%20Chats%20(Greg%20Carlwood)/2022 10 06 - TheHighersideChats - Chance Gardner &amp; Brad Klausen   Magical Egypt  Consciousness, Contact, Kundalini, &amp; More_VJegdU6hRTs - transcript (automated).pdf","Transcript Link")</f>
        <v>Transcript Link</v>
      </c>
    </row>
    <row r="23" ht="409.5" spans="1:13">
      <c r="A23" s="1" t="s">
        <v>118</v>
      </c>
      <c r="B23" s="1" t="s">
        <v>13</v>
      </c>
      <c r="C23" s="4" t="s">
        <v>123</v>
      </c>
      <c r="D23" s="1" t="s">
        <v>124</v>
      </c>
      <c r="E23" s="1" t="s">
        <v>125</v>
      </c>
      <c r="F23" s="4" t="s">
        <v>17</v>
      </c>
      <c r="G23" s="1" t="s">
        <v>18</v>
      </c>
      <c r="H23" s="1" t="s">
        <v>19</v>
      </c>
      <c r="I23" s="1" t="s">
        <v>20</v>
      </c>
      <c r="J23" s="1" t="s">
        <v>126</v>
      </c>
      <c r="K23" s="1" t="s">
        <v>22</v>
      </c>
      <c r="L23" s="1" t="str">
        <f>HYPERLINK("https://files.afu.se/Downloads/Transcripts/Higherside%20Chats%20(Greg%20Carlwood)/2022 10 06 - TheHighersideChats - Aaron Murakami &amp; Jeremiah Ferwerda   The Tesla Turbine, Suppressed Energy Science, &amp; The Blockade_OMMee7seUsY - transcript (automated).pdf","Transcript Link")</f>
        <v>Transcript Link</v>
      </c>
      <c r="M23" s="2" t="str">
        <f>HYPERLINK("https://files.afu.se/Downloads/Transcripts/Higherside%20Chats%20(Greg%20Carlwood)/2022 10 06 - TheHighersideChats - Aaron Murakami &amp; Jeremiah Ferwerda   The Tesla Turbine, Suppressed Energy Science, &amp; The Blockade_OMMee7seUsY - transcript (automated).pdf","Transcript Link")</f>
        <v>Transcript Link</v>
      </c>
    </row>
    <row r="24" ht="409.5" spans="1:13">
      <c r="A24" s="1" t="s">
        <v>127</v>
      </c>
      <c r="B24" s="1" t="s">
        <v>13</v>
      </c>
      <c r="C24" s="4" t="s">
        <v>128</v>
      </c>
      <c r="D24" s="1" t="s">
        <v>129</v>
      </c>
      <c r="E24" s="1" t="s">
        <v>130</v>
      </c>
      <c r="F24" s="4" t="s">
        <v>17</v>
      </c>
      <c r="G24" s="1" t="s">
        <v>18</v>
      </c>
      <c r="H24" s="1" t="s">
        <v>19</v>
      </c>
      <c r="I24" s="1" t="s">
        <v>20</v>
      </c>
      <c r="J24" s="1" t="s">
        <v>131</v>
      </c>
      <c r="K24" s="1" t="s">
        <v>22</v>
      </c>
      <c r="L24" s="1" t="str">
        <f>HYPERLINK("https://files.afu.se/Downloads/Transcripts/Higherside%20Chats%20(Greg%20Carlwood)/2022 09 17 - TheHighersideChats - Texas Slim   The Beef Initiative, Food Intelligence, &amp; Getting Ahead Of The Coming Crisis_0ovhU9itIZo - transcript (automated).pdf","Transcript Link")</f>
        <v>Transcript Link</v>
      </c>
      <c r="M24" s="2" t="str">
        <f>HYPERLINK("https://files.afu.se/Downloads/Transcripts/Higherside%20Chats%20(Greg%20Carlwood)/2022 09 17 - TheHighersideChats - Texas Slim   The Beef Initiative, Food Intelligence, &amp; Getting Ahead Of The Coming Crisis_0ovhU9itIZo - transcript (automated).pdf","Transcript Link")</f>
        <v>Transcript Link</v>
      </c>
    </row>
    <row r="25" ht="409.5" spans="1:13">
      <c r="A25" s="1" t="s">
        <v>132</v>
      </c>
      <c r="B25" s="1" t="s">
        <v>13</v>
      </c>
      <c r="C25" s="4" t="s">
        <v>133</v>
      </c>
      <c r="D25" s="1" t="s">
        <v>134</v>
      </c>
      <c r="E25" s="1" t="s">
        <v>135</v>
      </c>
      <c r="F25" s="4" t="s">
        <v>17</v>
      </c>
      <c r="G25" s="1" t="s">
        <v>18</v>
      </c>
      <c r="H25" s="1" t="s">
        <v>19</v>
      </c>
      <c r="I25" s="1" t="s">
        <v>20</v>
      </c>
      <c r="J25" s="1" t="s">
        <v>136</v>
      </c>
      <c r="K25" s="1" t="s">
        <v>22</v>
      </c>
      <c r="L25" s="1" t="str">
        <f>HYPERLINK("https://files.afu.se/Downloads/Transcripts/Higherside%20Chats%20(Greg%20Carlwood)/2022 09 13 - TheHighersideChats - Trey Hudson   The Meadow Project  Cryptid Humanoid Stalkers, Portal Boxes, &amp; Monkey Bears_ANi3ArDQ_ds - transcript (automated).pdf","Transcript Link")</f>
        <v>Transcript Link</v>
      </c>
      <c r="M25" s="2" t="str">
        <f>HYPERLINK("https://files.afu.se/Downloads/Transcripts/Higherside%20Chats%20(Greg%20Carlwood)/2022 09 13 - TheHighersideChats - Trey Hudson   The Meadow Project  Cryptid Humanoid Stalkers, Portal Boxes, &amp; Monkey Bears_ANi3ArDQ_ds - transcript (automated).pdf","Transcript Link")</f>
        <v>Transcript Link</v>
      </c>
    </row>
    <row r="26" ht="409.5" spans="1:13">
      <c r="A26" s="1" t="s">
        <v>137</v>
      </c>
      <c r="B26" s="1" t="s">
        <v>13</v>
      </c>
      <c r="C26" s="4" t="s">
        <v>138</v>
      </c>
      <c r="D26" s="1" t="s">
        <v>139</v>
      </c>
      <c r="E26" s="1" t="s">
        <v>140</v>
      </c>
      <c r="F26" s="4" t="s">
        <v>17</v>
      </c>
      <c r="G26" s="1" t="s">
        <v>18</v>
      </c>
      <c r="H26" s="1" t="s">
        <v>19</v>
      </c>
      <c r="I26" s="1" t="s">
        <v>20</v>
      </c>
      <c r="J26" s="1" t="s">
        <v>141</v>
      </c>
      <c r="K26" s="1" t="s">
        <v>22</v>
      </c>
      <c r="L26" s="1" t="str">
        <f>HYPERLINK("https://files.afu.se/Downloads/Transcripts/Higherside%20Chats%20(Greg%20Carlwood)/2022 09 08 - TheHighersideChats - Wayne Bush   Tricked By The Light 2  Fairy Tales, Loosh, &amp; The A.I. Demiurge_wM7CEg_J1lg - transcript (automated).pdf","Transcript Link")</f>
        <v>Transcript Link</v>
      </c>
      <c r="M26" s="2" t="str">
        <f>HYPERLINK("https://files.afu.se/Downloads/Transcripts/Higherside%20Chats%20(Greg%20Carlwood)/2022 09 08 - TheHighersideChats - Wayne Bush   Tricked By The Light 2  Fairy Tales, Loosh, &amp; The A.I. Demiurge_wM7CEg_J1lg - transcript (automated).pdf","Transcript Link")</f>
        <v>Transcript Link</v>
      </c>
    </row>
    <row r="27" ht="330" spans="1:13">
      <c r="A27" s="1" t="s">
        <v>142</v>
      </c>
      <c r="B27" s="1" t="s">
        <v>13</v>
      </c>
      <c r="C27" s="4" t="s">
        <v>143</v>
      </c>
      <c r="D27" s="1" t="s">
        <v>144</v>
      </c>
      <c r="E27" s="1" t="s">
        <v>145</v>
      </c>
      <c r="F27" s="4" t="s">
        <v>17</v>
      </c>
      <c r="G27" s="1" t="s">
        <v>18</v>
      </c>
      <c r="H27" s="1" t="s">
        <v>19</v>
      </c>
      <c r="I27" s="1" t="s">
        <v>20</v>
      </c>
      <c r="J27" s="1" t="s">
        <v>146</v>
      </c>
      <c r="K27" s="1" t="s">
        <v>22</v>
      </c>
      <c r="L27" s="1" t="str">
        <f>HYPERLINK("https://files.afu.se/Downloads/Transcripts/Higherside%20Chats%20(Greg%20Carlwood)/2022 08 29 - TheHighersideChats - Dr. Frédéric Leroy   The Food Control Cult, Anti-Meat Elite, &amp; The Frankenfood Industrial Complex_s4te1477C-Q - transcript (automated).pdf","Transcript Link")</f>
        <v>Transcript Link</v>
      </c>
      <c r="M27" s="2" t="str">
        <f>HYPERLINK("https://files.afu.se/Downloads/Transcripts/Higherside%20Chats%20(Greg%20Carlwood)/2022 08 29 - TheHighersideChats - Dr. Frédéric Leroy   The Food Control Cult, Anti-Meat Elite, &amp; The Frankenfood Industrial Complex_s4te1477C-Q - transcript (automated).pdf","Transcript Link")</f>
        <v>Transcript Link</v>
      </c>
    </row>
    <row r="28" ht="409.5" spans="1:13">
      <c r="A28" s="1" t="s">
        <v>147</v>
      </c>
      <c r="B28" s="1" t="s">
        <v>13</v>
      </c>
      <c r="C28" s="4" t="s">
        <v>148</v>
      </c>
      <c r="D28" s="1" t="s">
        <v>149</v>
      </c>
      <c r="E28" s="1" t="s">
        <v>150</v>
      </c>
      <c r="F28" s="4" t="s">
        <v>17</v>
      </c>
      <c r="G28" s="1" t="s">
        <v>18</v>
      </c>
      <c r="H28" s="1" t="s">
        <v>19</v>
      </c>
      <c r="I28" s="1" t="s">
        <v>20</v>
      </c>
      <c r="J28" s="1" t="s">
        <v>151</v>
      </c>
      <c r="K28" s="1" t="s">
        <v>22</v>
      </c>
      <c r="L28" s="1" t="str">
        <f>HYPERLINK("https://files.afu.se/Downloads/Transcripts/Higherside%20Chats%20(Greg%20Carlwood)/2022 08 23 - TheHighersideChats - Dr. Joanna Kujawa   Sexual Alchemy, Erotic Rapture, &amp; The Goddesses of Eros_GnVqU1MnAvs - transcript (automated).pdf","Transcript Link")</f>
        <v>Transcript Link</v>
      </c>
      <c r="M28" s="2" t="str">
        <f>HYPERLINK("https://files.afu.se/Downloads/Transcripts/Higherside%20Chats%20(Greg%20Carlwood)/2022 08 23 - TheHighersideChats - Dr. Joanna Kujawa   Sexual Alchemy, Erotic Rapture, &amp; The Goddesses of Eros_GnVqU1MnAvs - transcript (automated).pdf","Transcript Link")</f>
        <v>Transcript Link</v>
      </c>
    </row>
    <row r="29" ht="409.5" spans="1:13">
      <c r="A29" s="1" t="s">
        <v>152</v>
      </c>
      <c r="B29" s="1" t="s">
        <v>13</v>
      </c>
      <c r="C29" s="4" t="s">
        <v>153</v>
      </c>
      <c r="D29" s="1" t="s">
        <v>154</v>
      </c>
      <c r="E29" s="1" t="s">
        <v>155</v>
      </c>
      <c r="F29" s="4" t="s">
        <v>17</v>
      </c>
      <c r="G29" s="1" t="s">
        <v>18</v>
      </c>
      <c r="H29" s="1" t="s">
        <v>19</v>
      </c>
      <c r="I29" s="1" t="s">
        <v>20</v>
      </c>
      <c r="J29" s="1" t="s">
        <v>156</v>
      </c>
      <c r="K29" s="1" t="s">
        <v>22</v>
      </c>
      <c r="L29" s="1" t="str">
        <f>HYPERLINK("https://files.afu.se/Downloads/Transcripts/Higherside%20Chats%20(Greg%20Carlwood)/2022 08 12 - TheHighersideChats - Derrick Broze   The Conscious Agora, Sovereignty Solutions, &amp; Freedom Resources_oEj9Q-1OEkI - transcript (automated).pdf","Transcript Link")</f>
        <v>Transcript Link</v>
      </c>
      <c r="M29" s="2" t="str">
        <f>HYPERLINK("https://files.afu.se/Downloads/Transcripts/Higherside%20Chats%20(Greg%20Carlwood)/2022 08 12 - TheHighersideChats - Derrick Broze   The Conscious Agora, Sovereignty Solutions, &amp; Freedom Resources_oEj9Q-1OEkI - transcript (automated).pdf","Transcript Link")</f>
        <v>Transcript Link</v>
      </c>
    </row>
    <row r="30" ht="375" spans="1:13">
      <c r="A30" s="1" t="s">
        <v>157</v>
      </c>
      <c r="B30" s="1" t="s">
        <v>13</v>
      </c>
      <c r="C30" s="4" t="s">
        <v>158</v>
      </c>
      <c r="D30" s="1" t="s">
        <v>159</v>
      </c>
      <c r="E30" s="1" t="s">
        <v>160</v>
      </c>
      <c r="F30" s="4" t="s">
        <v>17</v>
      </c>
      <c r="G30" s="1" t="s">
        <v>18</v>
      </c>
      <c r="H30" s="1" t="s">
        <v>19</v>
      </c>
      <c r="I30" s="1" t="s">
        <v>20</v>
      </c>
      <c r="J30" s="1" t="s">
        <v>161</v>
      </c>
      <c r="K30" s="1" t="s">
        <v>22</v>
      </c>
      <c r="L30" s="1" t="str">
        <f>HYPERLINK("https://files.afu.se/Downloads/Transcripts/Higherside%20Chats%20(Greg%20Carlwood)/2022 07 28 - TheHighersideChats - Jackie Jolie   Your Light Life, Quantum Health, &amp; Sun Magic_l33aAdb5oxE - transcript (automated).pdf","Transcript Link")</f>
        <v>Transcript Link</v>
      </c>
      <c r="M30" s="2" t="str">
        <f>HYPERLINK("https://files.afu.se/Downloads/Transcripts/Higherside%20Chats%20(Greg%20Carlwood)/2022 07 28 - TheHighersideChats - Jackie Jolie   Your Light Life, Quantum Health, &amp; Sun Magic_l33aAdb5oxE - transcript (automated).pdf","Transcript Link")</f>
        <v>Transcript Link</v>
      </c>
    </row>
    <row r="31" ht="409.5" spans="1:13">
      <c r="A31" s="1" t="s">
        <v>162</v>
      </c>
      <c r="B31" s="1" t="s">
        <v>13</v>
      </c>
      <c r="C31" s="4" t="s">
        <v>163</v>
      </c>
      <c r="D31" s="1" t="s">
        <v>164</v>
      </c>
      <c r="E31" s="1" t="s">
        <v>165</v>
      </c>
      <c r="F31" s="4" t="s">
        <v>17</v>
      </c>
      <c r="G31" s="1" t="s">
        <v>18</v>
      </c>
      <c r="H31" s="1" t="s">
        <v>19</v>
      </c>
      <c r="I31" s="1" t="s">
        <v>20</v>
      </c>
      <c r="J31" s="1" t="s">
        <v>166</v>
      </c>
      <c r="K31" s="1" t="s">
        <v>22</v>
      </c>
      <c r="L31" s="1" t="str">
        <f>HYPERLINK("https://files.afu.se/Downloads/Transcripts/Higherside%20Chats%20(Greg%20Carlwood)/2022 07 21 - TheHighersideChats - Larry E. Arnold   The Mysterious Reality Of Spontaneous Human Combustion_DKg7VICShaw - transcript (automated).pdf","Transcript Link")</f>
        <v>Transcript Link</v>
      </c>
      <c r="M31" s="2" t="str">
        <f>HYPERLINK("https://files.afu.se/Downloads/Transcripts/Higherside%20Chats%20(Greg%20Carlwood)/2022 07 21 - TheHighersideChats - Larry E. Arnold   The Mysterious Reality Of Spontaneous Human Combustion_DKg7VICShaw - transcript (automated).pdf","Transcript Link")</f>
        <v>Transcript Link</v>
      </c>
    </row>
    <row r="32" ht="409.5" spans="1:13">
      <c r="A32" s="1" t="s">
        <v>167</v>
      </c>
      <c r="B32" s="1" t="s">
        <v>13</v>
      </c>
      <c r="C32" s="4" t="s">
        <v>168</v>
      </c>
      <c r="D32" s="1" t="s">
        <v>169</v>
      </c>
      <c r="E32" s="1" t="s">
        <v>170</v>
      </c>
      <c r="F32" s="4" t="s">
        <v>17</v>
      </c>
      <c r="G32" s="1" t="s">
        <v>18</v>
      </c>
      <c r="H32" s="1" t="s">
        <v>19</v>
      </c>
      <c r="I32" s="1" t="s">
        <v>20</v>
      </c>
      <c r="J32" s="1" t="s">
        <v>171</v>
      </c>
      <c r="K32" s="1" t="s">
        <v>22</v>
      </c>
      <c r="L32" s="1" t="str">
        <f>HYPERLINK("https://files.afu.se/Downloads/Transcripts/Higherside%20Chats%20(Greg%20Carlwood)/2022 07 17 - TheHighersideChats - Tess Clark   The Electric Universe, Comets, Catastrophes, &amp; The Ruling Elite_oH5UBTdiNlY - transcript (automated).pdf","Transcript Link")</f>
        <v>Transcript Link</v>
      </c>
      <c r="M32" s="2" t="str">
        <f>HYPERLINK("https://files.afu.se/Downloads/Transcripts/Higherside%20Chats%20(Greg%20Carlwood)/2022 07 17 - TheHighersideChats - Tess Clark   The Electric Universe, Comets, Catastrophes, &amp; The Ruling Elite_oH5UBTdiNlY - transcript (automated).pdf","Transcript Link")</f>
        <v>Transcript Link</v>
      </c>
    </row>
    <row r="33" ht="409.5" spans="1:13">
      <c r="A33" s="1" t="s">
        <v>172</v>
      </c>
      <c r="B33" s="1" t="s">
        <v>13</v>
      </c>
      <c r="C33" s="4" t="s">
        <v>173</v>
      </c>
      <c r="D33" s="1" t="s">
        <v>174</v>
      </c>
      <c r="E33" s="1" t="s">
        <v>175</v>
      </c>
      <c r="F33" s="4" t="s">
        <v>17</v>
      </c>
      <c r="G33" s="1" t="s">
        <v>18</v>
      </c>
      <c r="H33" s="1" t="s">
        <v>19</v>
      </c>
      <c r="I33" s="1" t="s">
        <v>20</v>
      </c>
      <c r="J33" s="1" t="s">
        <v>176</v>
      </c>
      <c r="K33" s="1" t="s">
        <v>22</v>
      </c>
      <c r="L33" s="1" t="str">
        <f>HYPERLINK("https://files.afu.se/Downloads/Transcripts/Higherside%20Chats%20(Greg%20Carlwood)/2022 07 05 - TheHighersideChats - Nick Orton   Military Encounters With Cryptids, Time Glitches, &amp; The Paranormal_LaMcVi7aDk8 - transcript (automated).pdf","Transcript Link")</f>
        <v>Transcript Link</v>
      </c>
      <c r="M33" s="2" t="str">
        <f>HYPERLINK("https://files.afu.se/Downloads/Transcripts/Higherside%20Chats%20(Greg%20Carlwood)/2022 07 05 - TheHighersideChats - Nick Orton   Military Encounters With Cryptids, Time Glitches, &amp; The Paranormal_LaMcVi7aDk8 - transcript (automated).pdf","Transcript Link")</f>
        <v>Transcript Link</v>
      </c>
    </row>
    <row r="34" ht="409.5" spans="1:13">
      <c r="A34" s="1" t="s">
        <v>172</v>
      </c>
      <c r="B34" s="1" t="s">
        <v>13</v>
      </c>
      <c r="C34" s="4" t="s">
        <v>177</v>
      </c>
      <c r="D34" s="1" t="s">
        <v>178</v>
      </c>
      <c r="E34" s="1" t="s">
        <v>179</v>
      </c>
      <c r="F34" s="4" t="s">
        <v>17</v>
      </c>
      <c r="G34" s="1" t="s">
        <v>18</v>
      </c>
      <c r="H34" s="1" t="s">
        <v>19</v>
      </c>
      <c r="I34" s="1" t="s">
        <v>20</v>
      </c>
      <c r="J34" s="1" t="s">
        <v>180</v>
      </c>
      <c r="K34" s="1" t="s">
        <v>22</v>
      </c>
      <c r="L34" s="1" t="str">
        <f>HYPERLINK("https://files.afu.se/Downloads/Transcripts/Higherside%20Chats%20(Greg%20Carlwood)/2022 07 05 - TheHighersideChats - Chris Knowles   Post-Gnosis, The Rude Awokening, &amp; The Siren's Shepard Sacrifices_1BkqjaR28Wo - transcript (automated).pdf","Transcript Link")</f>
        <v>Transcript Link</v>
      </c>
      <c r="M34" s="2" t="str">
        <f>HYPERLINK("https://files.afu.se/Downloads/Transcripts/Higherside%20Chats%20(Greg%20Carlwood)/2022 07 05 - TheHighersideChats - Chris Knowles   Post-Gnosis, The Rude Awokening, &amp; The Siren's Shepard Sacrifices_1BkqjaR28Wo - transcript (automated).pdf","Transcript Link")</f>
        <v>Transcript Link</v>
      </c>
    </row>
    <row r="35" ht="210" spans="1:13">
      <c r="A35" s="1" t="s">
        <v>181</v>
      </c>
      <c r="B35" s="1" t="s">
        <v>13</v>
      </c>
      <c r="C35" s="4" t="s">
        <v>182</v>
      </c>
      <c r="D35" s="1" t="s">
        <v>183</v>
      </c>
      <c r="E35" s="1" t="s">
        <v>184</v>
      </c>
      <c r="F35" s="4" t="s">
        <v>17</v>
      </c>
      <c r="G35" s="1" t="s">
        <v>18</v>
      </c>
      <c r="H35" s="1" t="s">
        <v>19</v>
      </c>
      <c r="I35" s="1" t="s">
        <v>20</v>
      </c>
      <c r="J35" s="1" t="s">
        <v>185</v>
      </c>
      <c r="K35" s="1" t="s">
        <v>22</v>
      </c>
      <c r="L35" s="1" t="str">
        <f>HYPERLINK("https://files.afu.se/Downloads/Transcripts/Higherside%20Chats%20(Greg%20Carlwood)/2022 06 19 - TheHighersideChats - Tony Merkel   The Confessionals  Cryptids, Portals, &amp; The Paranormal_ECwCUMkvS_c - transcript (automated).pdf","Transcript Link")</f>
        <v>Transcript Link</v>
      </c>
      <c r="M35" s="2" t="str">
        <f>HYPERLINK("https://files.afu.se/Downloads/Transcripts/Higherside%20Chats%20(Greg%20Carlwood)/2022 06 19 - TheHighersideChats - Tony Merkel   The Confessionals  Cryptids, Portals, &amp; The Paranormal_ECwCUMkvS_c - transcript (automated).pdf","Transcript Link")</f>
        <v>Transcript Link</v>
      </c>
    </row>
    <row r="36" ht="409.5" spans="1:13">
      <c r="A36" s="1" t="s">
        <v>186</v>
      </c>
      <c r="B36" s="1" t="s">
        <v>13</v>
      </c>
      <c r="C36" s="4" t="s">
        <v>187</v>
      </c>
      <c r="D36" s="1" t="s">
        <v>188</v>
      </c>
      <c r="E36" s="1" t="s">
        <v>189</v>
      </c>
      <c r="F36" s="4" t="s">
        <v>17</v>
      </c>
      <c r="G36" s="1" t="s">
        <v>18</v>
      </c>
      <c r="H36" s="1" t="s">
        <v>19</v>
      </c>
      <c r="I36" s="1" t="s">
        <v>20</v>
      </c>
      <c r="J36" s="1" t="s">
        <v>190</v>
      </c>
      <c r="K36" s="1" t="s">
        <v>22</v>
      </c>
      <c r="L36" s="1" t="str">
        <f>HYPERLINK("https://files.afu.se/Downloads/Transcripts/Higherside%20Chats%20(Greg%20Carlwood)/2022 06 09 - TheHighersideChats - Dr. Gregory L. Little   Origins Of The Gods, Sentient Plasma, &amp; Shamanic Contact_q1Axibkk4gc - transcript (automated).pdf","Transcript Link")</f>
        <v>Transcript Link</v>
      </c>
      <c r="M36" s="2" t="str">
        <f>HYPERLINK("https://files.afu.se/Downloads/Transcripts/Higherside%20Chats%20(Greg%20Carlwood)/2022 06 09 - TheHighersideChats - Dr. Gregory L. Little   Origins Of The Gods, Sentient Plasma, &amp; Shamanic Contact_q1Axibkk4gc - transcript (automated).pdf","Transcript Link")</f>
        <v>Transcript Link</v>
      </c>
    </row>
    <row r="37" ht="165" spans="1:13">
      <c r="A37" s="1" t="s">
        <v>191</v>
      </c>
      <c r="B37" s="1" t="s">
        <v>13</v>
      </c>
      <c r="C37" s="4" t="s">
        <v>192</v>
      </c>
      <c r="D37" s="1" t="s">
        <v>193</v>
      </c>
      <c r="E37" s="1" t="s">
        <v>194</v>
      </c>
      <c r="F37" s="4" t="s">
        <v>17</v>
      </c>
      <c r="G37" s="1" t="s">
        <v>18</v>
      </c>
      <c r="H37" s="1" t="s">
        <v>19</v>
      </c>
      <c r="I37" s="1" t="s">
        <v>20</v>
      </c>
      <c r="J37" s="1" t="s">
        <v>195</v>
      </c>
      <c r="K37" s="1" t="s">
        <v>22</v>
      </c>
      <c r="L37" s="1" t="str">
        <f>HYPERLINK("https://files.afu.se/Downloads/Transcripts/Higherside%20Chats%20(Greg%20Carlwood)/2022 06 01 - TheHighersideChats - THC Mobile Website Tour_bsVyOW6uWIE - transcript (automated).pdf","Transcript Link")</f>
        <v>Transcript Link</v>
      </c>
      <c r="M37" s="2" t="str">
        <f>HYPERLINK("https://files.afu.se/Downloads/Transcripts/Higherside%20Chats%20(Greg%20Carlwood)/2022 06 01 - TheHighersideChats - THC Mobile Website Tour_bsVyOW6uWIE - transcript (automated).pdf","Transcript Link")</f>
        <v>Transcript Link</v>
      </c>
    </row>
    <row r="38" ht="409.5" spans="1:13">
      <c r="A38" s="1" t="s">
        <v>196</v>
      </c>
      <c r="B38" s="1" t="s">
        <v>13</v>
      </c>
      <c r="C38" s="4" t="s">
        <v>197</v>
      </c>
      <c r="D38" s="1" t="s">
        <v>198</v>
      </c>
      <c r="E38" s="1" t="s">
        <v>199</v>
      </c>
      <c r="F38" s="4" t="s">
        <v>17</v>
      </c>
      <c r="G38" s="1" t="s">
        <v>18</v>
      </c>
      <c r="H38" s="1" t="s">
        <v>19</v>
      </c>
      <c r="I38" s="1" t="s">
        <v>20</v>
      </c>
      <c r="J38" s="1" t="s">
        <v>200</v>
      </c>
      <c r="K38" s="1" t="s">
        <v>22</v>
      </c>
      <c r="L38" s="1" t="str">
        <f>HYPERLINK("https://files.afu.se/Downloads/Transcripts/Higherside%20Chats%20(Greg%20Carlwood)/2022 05 15 - TheHighersideChats - Gordon White   Ani.Mystic, The Living Cosmos, &amp; Universal Agency_jr5_ALz5k9M - transcript (automated).pdf","Transcript Link")</f>
        <v>Transcript Link</v>
      </c>
      <c r="M38" s="2" t="str">
        <f>HYPERLINK("https://files.afu.se/Downloads/Transcripts/Higherside%20Chats%20(Greg%20Carlwood)/2022 05 15 - TheHighersideChats - Gordon White   Ani.Mystic, The Living Cosmos, &amp; Universal Agency_jr5_ALz5k9M - transcript (automated).pdf","Transcript Link")</f>
        <v>Transcript Link</v>
      </c>
    </row>
    <row r="39" ht="409.5" spans="1:13">
      <c r="A39" s="1" t="s">
        <v>201</v>
      </c>
      <c r="B39" s="1" t="s">
        <v>13</v>
      </c>
      <c r="C39" s="4" t="s">
        <v>202</v>
      </c>
      <c r="D39" s="1" t="s">
        <v>203</v>
      </c>
      <c r="E39" s="1" t="s">
        <v>204</v>
      </c>
      <c r="F39" s="4" t="s">
        <v>17</v>
      </c>
      <c r="G39" s="1" t="s">
        <v>18</v>
      </c>
      <c r="H39" s="1" t="s">
        <v>19</v>
      </c>
      <c r="I39" s="1" t="s">
        <v>20</v>
      </c>
      <c r="J39" s="1" t="s">
        <v>205</v>
      </c>
      <c r="K39" s="1" t="s">
        <v>22</v>
      </c>
      <c r="L39" s="1" t="str">
        <f>HYPERLINK("https://files.afu.se/Downloads/Transcripts/Higherside%20Chats%20(Greg%20Carlwood)/2022 05 14 - TheHighersideChats - Hugh Newman &amp; Jim Vieira   Giants of Ancient Britain, Geomancy, &amp; Megalithic Sites_rQqSVOHt07g - transcript (automated).pdf","Transcript Link")</f>
        <v>Transcript Link</v>
      </c>
      <c r="M39" s="2" t="str">
        <f>HYPERLINK("https://files.afu.se/Downloads/Transcripts/Higherside%20Chats%20(Greg%20Carlwood)/2022 05 14 - TheHighersideChats - Hugh Newman &amp; Jim Vieira   Giants of Ancient Britain, Geomancy, &amp; Megalithic Sites_rQqSVOHt07g - transcript (automated).pdf","Transcript Link")</f>
        <v>Transcript Link</v>
      </c>
    </row>
    <row r="40" ht="409.5" spans="1:13">
      <c r="A40" s="1" t="s">
        <v>201</v>
      </c>
      <c r="B40" s="1" t="s">
        <v>13</v>
      </c>
      <c r="C40" s="4" t="s">
        <v>206</v>
      </c>
      <c r="D40" s="1" t="s">
        <v>207</v>
      </c>
      <c r="E40" s="1" t="s">
        <v>208</v>
      </c>
      <c r="F40" s="4" t="s">
        <v>17</v>
      </c>
      <c r="G40" s="1" t="s">
        <v>18</v>
      </c>
      <c r="H40" s="1" t="s">
        <v>19</v>
      </c>
      <c r="I40" s="1" t="s">
        <v>20</v>
      </c>
      <c r="J40" s="1" t="s">
        <v>209</v>
      </c>
      <c r="K40" s="1" t="s">
        <v>22</v>
      </c>
      <c r="L40" s="1" t="str">
        <f>HYPERLINK("https://files.afu.se/Downloads/Transcripts/Higherside%20Chats%20(Greg%20Carlwood)/2022 05 14 - TheHighersideChats - Daniel Moler   The Shamanic Soul, Psychedelic Awakening, &amp; The Comic Occult Overlap_palO6HLsZ0Y - transcript (automated).pdf","Transcript Link")</f>
        <v>Transcript Link</v>
      </c>
      <c r="M40" s="2" t="str">
        <f>HYPERLINK("https://files.afu.se/Downloads/Transcripts/Higherside%20Chats%20(Greg%20Carlwood)/2022 05 14 - TheHighersideChats - Daniel Moler   The Shamanic Soul, Psychedelic Awakening, &amp; The Comic Occult Overlap_palO6HLsZ0Y - transcript (automated).pdf","Transcript Link")</f>
        <v>Transcript Link</v>
      </c>
    </row>
    <row r="41" ht="165" spans="1:13">
      <c r="A41" s="1" t="s">
        <v>210</v>
      </c>
      <c r="B41" s="1" t="s">
        <v>13</v>
      </c>
      <c r="C41" s="4" t="s">
        <v>211</v>
      </c>
      <c r="D41" s="1" t="s">
        <v>212</v>
      </c>
      <c r="E41" s="1" t="s">
        <v>213</v>
      </c>
      <c r="F41" s="4" t="s">
        <v>17</v>
      </c>
      <c r="G41" s="1" t="s">
        <v>18</v>
      </c>
      <c r="H41" s="1" t="s">
        <v>19</v>
      </c>
      <c r="I41" s="1" t="s">
        <v>20</v>
      </c>
      <c r="J41" s="1" t="s">
        <v>214</v>
      </c>
      <c r="K41" s="1" t="s">
        <v>22</v>
      </c>
      <c r="L41" s="1" t="str">
        <f>HYPERLINK("https://files.afu.se/Downloads/Transcripts/Higherside%20Chats%20(Greg%20Carlwood)/2022 05 12 - TheHighersideChats - Greg Carlwood   News &amp; Event Updates_WN9D2od7qAY - transcript (automated).pdf","Transcript Link")</f>
        <v>Transcript Link</v>
      </c>
      <c r="M41" s="2" t="str">
        <f>HYPERLINK("https://files.afu.se/Downloads/Transcripts/Higherside%20Chats%20(Greg%20Carlwood)/2022 05 12 - TheHighersideChats - Greg Carlwood   News &amp; Event Updates_WN9D2od7qAY - transcript (automated).pdf","Transcript Link")</f>
        <v>Transcript Link</v>
      </c>
    </row>
    <row r="42" ht="409.5" spans="1:13">
      <c r="A42" s="1" t="s">
        <v>215</v>
      </c>
      <c r="B42" s="1" t="s">
        <v>13</v>
      </c>
      <c r="C42" s="4" t="s">
        <v>216</v>
      </c>
      <c r="D42" s="1" t="s">
        <v>217</v>
      </c>
      <c r="E42" s="1" t="s">
        <v>218</v>
      </c>
      <c r="F42" s="4" t="s">
        <v>17</v>
      </c>
      <c r="G42" s="1" t="s">
        <v>18</v>
      </c>
      <c r="H42" s="1" t="s">
        <v>19</v>
      </c>
      <c r="I42" s="1" t="s">
        <v>20</v>
      </c>
      <c r="J42" s="1" t="s">
        <v>219</v>
      </c>
      <c r="K42" s="1" t="s">
        <v>22</v>
      </c>
      <c r="L42" s="1" t="str">
        <f>HYPERLINK("https://files.afu.se/Downloads/Transcripts/Higherside%20Chats%20(Greg%20Carlwood)/2022 02 27 - TheHighersideChats - Richard Dolan   Global Totalitarianism, Technocracy, &amp; The Alien Agendas_E6QCLHO1qSQ - transcript (automated).pdf","Transcript Link")</f>
        <v>Transcript Link</v>
      </c>
      <c r="M42" s="2" t="str">
        <f>HYPERLINK("https://files.afu.se/Downloads/Transcripts/Higherside%20Chats%20(Greg%20Carlwood)/2022 02 27 - TheHighersideChats - Richard Dolan   Global Totalitarianism, Technocracy, &amp; The Alien Agendas_E6QCLHO1qSQ - transcript (automated).pdf","Transcript Link")</f>
        <v>Transcript Link</v>
      </c>
    </row>
    <row r="43" ht="409.5" spans="1:13">
      <c r="A43" s="1" t="s">
        <v>220</v>
      </c>
      <c r="B43" s="1" t="s">
        <v>13</v>
      </c>
      <c r="C43" s="4" t="s">
        <v>221</v>
      </c>
      <c r="D43" s="1" t="s">
        <v>222</v>
      </c>
      <c r="E43" s="1" t="s">
        <v>223</v>
      </c>
      <c r="F43" s="4" t="s">
        <v>17</v>
      </c>
      <c r="G43" s="1" t="s">
        <v>18</v>
      </c>
      <c r="H43" s="1" t="s">
        <v>19</v>
      </c>
      <c r="I43" s="1" t="s">
        <v>20</v>
      </c>
      <c r="J43" s="1" t="s">
        <v>224</v>
      </c>
      <c r="K43" s="1" t="s">
        <v>22</v>
      </c>
      <c r="L43" s="1" t="str">
        <f>HYPERLINK("https://files.afu.se/Downloads/Transcripts/Higherside%20Chats%20(Greg%20Carlwood)/2022 02 16 - TheHighersideChats - Gary Lachman   Precognitive Dreams, The Hypnagogic State, &amp; Synchronicity_iI43vQKXERs - transcript (automated).pdf","Transcript Link")</f>
        <v>Transcript Link</v>
      </c>
      <c r="M43" s="2" t="str">
        <f>HYPERLINK("https://files.afu.se/Downloads/Transcripts/Higherside%20Chats%20(Greg%20Carlwood)/2022 02 16 - TheHighersideChats - Gary Lachman   Precognitive Dreams, The Hypnagogic State, &amp; Synchronicity_iI43vQKXERs - transcript (automated).pdf","Transcript Link")</f>
        <v>Transcript Link</v>
      </c>
    </row>
    <row r="44" ht="409.5" spans="1:13">
      <c r="A44" s="1" t="s">
        <v>225</v>
      </c>
      <c r="B44" s="1" t="s">
        <v>13</v>
      </c>
      <c r="C44" s="4" t="s">
        <v>226</v>
      </c>
      <c r="D44" s="1" t="s">
        <v>227</v>
      </c>
      <c r="E44" s="1" t="s">
        <v>228</v>
      </c>
      <c r="F44" s="4" t="s">
        <v>17</v>
      </c>
      <c r="G44" s="1" t="s">
        <v>18</v>
      </c>
      <c r="H44" s="1" t="s">
        <v>19</v>
      </c>
      <c r="I44" s="1" t="s">
        <v>20</v>
      </c>
      <c r="J44" s="1" t="s">
        <v>229</v>
      </c>
      <c r="K44" s="1" t="s">
        <v>22</v>
      </c>
      <c r="L44" s="1" t="str">
        <f>HYPERLINK("https://files.afu.se/Downloads/Transcripts/Higherside%20Chats%20(Greg%20Carlwood)/2022 02 09 - TheHighersideChats - Peter Mark Adams   Energy Medicine, Entity Attachment, &amp; Ancestral Healing_rfIDGlCqsms - transcript (automated).pdf","Transcript Link")</f>
        <v>Transcript Link</v>
      </c>
      <c r="M44" s="2" t="str">
        <f>HYPERLINK("https://files.afu.se/Downloads/Transcripts/Higherside%20Chats%20(Greg%20Carlwood)/2022 02 09 - TheHighersideChats - Peter Mark Adams   Energy Medicine, Entity Attachment, &amp; Ancestral Healing_rfIDGlCqsms - transcript (automated).pdf","Transcript Link")</f>
        <v>Transcript Link</v>
      </c>
    </row>
    <row r="45" ht="409.5" spans="1:13">
      <c r="A45" s="1" t="s">
        <v>230</v>
      </c>
      <c r="B45" s="1" t="s">
        <v>13</v>
      </c>
      <c r="C45" s="4" t="s">
        <v>231</v>
      </c>
      <c r="D45" s="1" t="s">
        <v>232</v>
      </c>
      <c r="E45" s="1" t="s">
        <v>233</v>
      </c>
      <c r="F45" s="4" t="s">
        <v>17</v>
      </c>
      <c r="G45" s="1" t="s">
        <v>18</v>
      </c>
      <c r="H45" s="1" t="s">
        <v>19</v>
      </c>
      <c r="I45" s="1" t="s">
        <v>20</v>
      </c>
      <c r="J45" s="1" t="s">
        <v>234</v>
      </c>
      <c r="K45" s="1" t="s">
        <v>22</v>
      </c>
      <c r="L45" s="1" t="str">
        <f>HYPERLINK("https://files.afu.se/Downloads/Transcripts/Higherside%20Chats%20(Greg%20Carlwood)/2022 02 04 - TheHighersideChats - Ryan Hampton   The Opioid Crisis, The Sackler Family, &amp; The Purdue Pharma Case_gFKFf39PQgs - transcript (automated).pdf","Transcript Link")</f>
        <v>Transcript Link</v>
      </c>
      <c r="M45" s="2" t="str">
        <f>HYPERLINK("https://files.afu.se/Downloads/Transcripts/Higherside%20Chats%20(Greg%20Carlwood)/2022 02 04 - TheHighersideChats - Ryan Hampton   The Opioid Crisis, The Sackler Family, &amp; The Purdue Pharma Case_gFKFf39PQgs - transcript (automated).pdf","Transcript Link")</f>
        <v>Transcript Link</v>
      </c>
    </row>
    <row r="46" ht="409.5" spans="1:13">
      <c r="A46" s="1" t="s">
        <v>235</v>
      </c>
      <c r="B46" s="1" t="s">
        <v>13</v>
      </c>
      <c r="C46" s="4" t="s">
        <v>236</v>
      </c>
      <c r="D46" s="1" t="s">
        <v>237</v>
      </c>
      <c r="E46" s="1" t="s">
        <v>238</v>
      </c>
      <c r="F46" s="4" t="s">
        <v>17</v>
      </c>
      <c r="G46" s="1" t="s">
        <v>18</v>
      </c>
      <c r="H46" s="1" t="s">
        <v>19</v>
      </c>
      <c r="I46" s="1" t="s">
        <v>20</v>
      </c>
      <c r="J46" s="1" t="s">
        <v>239</v>
      </c>
      <c r="K46" s="1" t="s">
        <v>22</v>
      </c>
      <c r="L46" s="1" t="str">
        <f>HYPERLINK("https://files.afu.se/Downloads/Transcripts/Higherside%20Chats%20(Greg%20Carlwood)/2022 01 23 - TheHighersideChats - Ben Joseph Stewart   Esoteric Agendas, Cosmic Colonization, &amp; The Mud Flood_CDKMG5BbLvU - transcript (automated).pdf","Transcript Link")</f>
        <v>Transcript Link</v>
      </c>
      <c r="M46" s="2" t="str">
        <f>HYPERLINK("https://files.afu.se/Downloads/Transcripts/Higherside%20Chats%20(Greg%20Carlwood)/2022 01 23 - TheHighersideChats - Ben Joseph Stewart   Esoteric Agendas, Cosmic Colonization, &amp; The Mud Flood_CDKMG5BbLvU - transcript (automated).pdf","Transcript Link")</f>
        <v>Transcript Link</v>
      </c>
    </row>
    <row r="47" ht="409.5" spans="1:13">
      <c r="A47" s="1" t="s">
        <v>235</v>
      </c>
      <c r="B47" s="1" t="s">
        <v>13</v>
      </c>
      <c r="C47" s="4" t="s">
        <v>240</v>
      </c>
      <c r="D47" s="1" t="s">
        <v>241</v>
      </c>
      <c r="E47" s="1" t="s">
        <v>242</v>
      </c>
      <c r="F47" s="4" t="s">
        <v>17</v>
      </c>
      <c r="G47" s="1" t="s">
        <v>18</v>
      </c>
      <c r="H47" s="1" t="s">
        <v>19</v>
      </c>
      <c r="I47" s="1" t="s">
        <v>20</v>
      </c>
      <c r="J47" s="1" t="s">
        <v>243</v>
      </c>
      <c r="K47" s="1" t="s">
        <v>22</v>
      </c>
      <c r="L47" s="1" t="str">
        <f>HYPERLINK("https://files.afu.se/Downloads/Transcripts/Higherside%20Chats%20(Greg%20Carlwood)/2022 01 23 - TheHighersideChats - Joel Salatin   Sustainable Agricultural, Factory Farming Fallacies, &amp; The Rural Tsunami_5McxoBPHxCI - transcript (automated).pdf","Transcript Link")</f>
        <v>Transcript Link</v>
      </c>
      <c r="M47" s="2" t="str">
        <f>HYPERLINK("https://files.afu.se/Downloads/Transcripts/Higherside%20Chats%20(Greg%20Carlwood)/2022 01 23 - TheHighersideChats - Joel Salatin   Sustainable Agricultural, Factory Farming Fallacies, &amp; The Rural Tsunami_5McxoBPHxCI - transcript (automated).pdf","Transcript Link")</f>
        <v>Transcript Link</v>
      </c>
    </row>
    <row r="48" ht="409.5" spans="1:13">
      <c r="A48" s="1" t="s">
        <v>244</v>
      </c>
      <c r="B48" s="1" t="s">
        <v>13</v>
      </c>
      <c r="C48" s="4" t="s">
        <v>245</v>
      </c>
      <c r="D48" s="1" t="s">
        <v>246</v>
      </c>
      <c r="E48" s="1" t="s">
        <v>247</v>
      </c>
      <c r="F48" s="4" t="s">
        <v>17</v>
      </c>
      <c r="G48" s="1" t="s">
        <v>18</v>
      </c>
      <c r="H48" s="1" t="s">
        <v>19</v>
      </c>
      <c r="I48" s="1" t="s">
        <v>20</v>
      </c>
      <c r="J48" s="1" t="s">
        <v>248</v>
      </c>
      <c r="K48" s="1" t="s">
        <v>22</v>
      </c>
      <c r="L48" s="1" t="str">
        <f>HYPERLINK("https://files.afu.se/Downloads/Transcripts/Higherside%20Chats%20(Greg%20Carlwood)/2021 12 20 - TheHighersideChats - Chris Knowles   This Year In Synchromysticism  Mithras, Music Festivals, &amp; Mummy Parades_Pob0MRz-3T0 - transcript (automated).pdf","Transcript Link")</f>
        <v>Transcript Link</v>
      </c>
      <c r="M48" s="2" t="str">
        <f>HYPERLINK("https://files.afu.se/Downloads/Transcripts/Higherside%20Chats%20(Greg%20Carlwood)/2021 12 20 - TheHighersideChats - Chris Knowles   This Year In Synchromysticism  Mithras, Music Festivals, &amp; Mummy Parades_Pob0MRz-3T0 - transcript (automated).pdf","Transcript Link")</f>
        <v>Transcript Link</v>
      </c>
    </row>
    <row r="49" ht="409.5" spans="1:13">
      <c r="A49" s="1" t="s">
        <v>244</v>
      </c>
      <c r="B49" s="1" t="s">
        <v>13</v>
      </c>
      <c r="C49" s="4" t="s">
        <v>249</v>
      </c>
      <c r="D49" s="1" t="s">
        <v>250</v>
      </c>
      <c r="E49" s="1" t="s">
        <v>251</v>
      </c>
      <c r="F49" s="4" t="s">
        <v>17</v>
      </c>
      <c r="G49" s="1" t="s">
        <v>18</v>
      </c>
      <c r="H49" s="1" t="s">
        <v>19</v>
      </c>
      <c r="I49" s="1" t="s">
        <v>20</v>
      </c>
      <c r="J49" s="1" t="s">
        <v>252</v>
      </c>
      <c r="K49" s="1" t="s">
        <v>22</v>
      </c>
      <c r="L49" s="1" t="str">
        <f>HYPERLINK("https://files.afu.se/Downloads/Transcripts/Higherside%20Chats%20(Greg%20Carlwood)/2021 12 20 - TheHighersideChats - Mike Winner   Alfa Vedic, QORTAL, &amp; The Parallel Society Path_hTu6QSTteaw - transcript (automated).pdf","Transcript Link")</f>
        <v>Transcript Link</v>
      </c>
      <c r="M49" s="2" t="str">
        <f>HYPERLINK("https://files.afu.se/Downloads/Transcripts/Higherside%20Chats%20(Greg%20Carlwood)/2021 12 20 - TheHighersideChats - Mike Winner   Alfa Vedic, QORTAL, &amp; The Parallel Society Path_hTu6QSTteaw - transcript (automated).pdf","Transcript Link")</f>
        <v>Transcript Link</v>
      </c>
    </row>
    <row r="50" ht="409.5" spans="1:13">
      <c r="A50" s="1" t="s">
        <v>253</v>
      </c>
      <c r="B50" s="1" t="s">
        <v>13</v>
      </c>
      <c r="C50" s="4" t="s">
        <v>254</v>
      </c>
      <c r="D50" s="1" t="s">
        <v>255</v>
      </c>
      <c r="E50" s="1" t="s">
        <v>256</v>
      </c>
      <c r="F50" s="4" t="s">
        <v>17</v>
      </c>
      <c r="G50" s="1" t="s">
        <v>18</v>
      </c>
      <c r="H50" s="1" t="s">
        <v>19</v>
      </c>
      <c r="I50" s="1" t="s">
        <v>20</v>
      </c>
      <c r="J50" s="1" t="s">
        <v>257</v>
      </c>
      <c r="K50" s="1" t="s">
        <v>22</v>
      </c>
      <c r="L50" s="1" t="str">
        <f>HYPERLINK("https://files.afu.se/Downloads/Transcripts/Higherside%20Chats%20(Greg%20Carlwood)/2021 12 15 - TheHighersideChats - Paul Levy   Wetiko  Healing The Mind-Virus That Plagues Our World_IfuU7B8N5Tw - transcript (automated).pdf","Transcript Link")</f>
        <v>Transcript Link</v>
      </c>
      <c r="M50" s="2" t="str">
        <f>HYPERLINK("https://files.afu.se/Downloads/Transcripts/Higherside%20Chats%20(Greg%20Carlwood)/2021 12 15 - TheHighersideChats - Paul Levy   Wetiko  Healing The Mind-Virus That Plagues Our World_IfuU7B8N5Tw - transcript (automated).pdf","Transcript Link")</f>
        <v>Transcript Link</v>
      </c>
    </row>
    <row r="51" ht="409.5" spans="1:13">
      <c r="A51" s="1" t="s">
        <v>258</v>
      </c>
      <c r="B51" s="1" t="s">
        <v>13</v>
      </c>
      <c r="C51" s="4" t="s">
        <v>259</v>
      </c>
      <c r="D51" s="1" t="s">
        <v>260</v>
      </c>
      <c r="E51" s="1" t="s">
        <v>261</v>
      </c>
      <c r="F51" s="4" t="s">
        <v>17</v>
      </c>
      <c r="G51" s="1" t="s">
        <v>18</v>
      </c>
      <c r="H51" s="1" t="s">
        <v>19</v>
      </c>
      <c r="I51" s="1" t="s">
        <v>20</v>
      </c>
      <c r="J51" s="1" t="s">
        <v>262</v>
      </c>
      <c r="K51" s="1" t="s">
        <v>22</v>
      </c>
      <c r="L51" s="1" t="str">
        <f>HYPERLINK("https://files.afu.se/Downloads/Transcripts/Higherside%20Chats%20(Greg%20Carlwood)/2021 11 30 - TheHighersideChats - Isaac Weishaupt   Satanic Symbolism 2021  Astroworld, Young Dolph, &amp; Other Ritual Events_3uR_AqlFYNg - transcript (automated).pdf","Transcript Link")</f>
        <v>Transcript Link</v>
      </c>
      <c r="M51" s="2" t="str">
        <f>HYPERLINK("https://files.afu.se/Downloads/Transcripts/Higherside%20Chats%20(Greg%20Carlwood)/2021 11 30 - TheHighersideChats - Isaac Weishaupt   Satanic Symbolism 2021  Astroworld, Young Dolph, &amp; Other Ritual Events_3uR_AqlFYNg - transcript (automated).pdf","Transcript Link")</f>
        <v>Transcript Link</v>
      </c>
    </row>
    <row r="52" ht="409.5" spans="1:13">
      <c r="A52" s="1" t="s">
        <v>263</v>
      </c>
      <c r="B52" s="1" t="s">
        <v>13</v>
      </c>
      <c r="C52" s="4" t="s">
        <v>264</v>
      </c>
      <c r="D52" s="1" t="s">
        <v>265</v>
      </c>
      <c r="E52" s="1" t="s">
        <v>266</v>
      </c>
      <c r="F52" s="4" t="s">
        <v>17</v>
      </c>
      <c r="G52" s="1" t="s">
        <v>18</v>
      </c>
      <c r="H52" s="1" t="s">
        <v>19</v>
      </c>
      <c r="I52" s="1" t="s">
        <v>20</v>
      </c>
      <c r="J52" s="1" t="s">
        <v>267</v>
      </c>
      <c r="K52" s="1" t="s">
        <v>22</v>
      </c>
      <c r="L52" s="1" t="str">
        <f>HYPERLINK("https://files.afu.se/Downloads/Transcripts/Higherside%20Chats%20(Greg%20Carlwood)/2021 11 27 - TheHighersideChats - Forrest Maready    The Moth In The Iron Lung, Metallic Medicine, &amp; Industrial Chemicals_2sI1uRqT1U0 - transcript (automated).pdf","Transcript Link")</f>
        <v>Transcript Link</v>
      </c>
      <c r="M52" s="2" t="str">
        <f>HYPERLINK("https://files.afu.se/Downloads/Transcripts/Higherside%20Chats%20(Greg%20Carlwood)/2021 11 27 - TheHighersideChats - Forrest Maready    The Moth In The Iron Lung, Metallic Medicine, &amp; Industrial Chemicals_2sI1uRqT1U0 - transcript (automated).pdf","Transcript Link")</f>
        <v>Transcript Link</v>
      </c>
    </row>
    <row r="53" ht="409.5" spans="1:13">
      <c r="A53" s="1" t="s">
        <v>268</v>
      </c>
      <c r="B53" s="1" t="s">
        <v>13</v>
      </c>
      <c r="C53" s="4" t="s">
        <v>269</v>
      </c>
      <c r="D53" s="1" t="s">
        <v>270</v>
      </c>
      <c r="E53" s="1" t="s">
        <v>271</v>
      </c>
      <c r="F53" s="4" t="s">
        <v>17</v>
      </c>
      <c r="G53" s="1" t="s">
        <v>18</v>
      </c>
      <c r="H53" s="1" t="s">
        <v>19</v>
      </c>
      <c r="I53" s="1" t="s">
        <v>20</v>
      </c>
      <c r="J53" s="1" t="s">
        <v>272</v>
      </c>
      <c r="K53" s="1" t="s">
        <v>22</v>
      </c>
      <c r="L53" s="1" t="str">
        <f>HYPERLINK("https://files.afu.se/Downloads/Transcripts/Higherside%20Chats%20(Greg%20Carlwood)/2021 11 21 - TheHighersideChats - Dr. Gregory L. Little   The Incredible Edgar Cayce &amp; The Atlantis Readings_YutaHbdy4cg - transcript (automated).pdf","Transcript Link")</f>
        <v>Transcript Link</v>
      </c>
      <c r="M53" s="2" t="str">
        <f>HYPERLINK("https://files.afu.se/Downloads/Transcripts/Higherside%20Chats%20(Greg%20Carlwood)/2021 11 21 - TheHighersideChats - Dr. Gregory L. Little   The Incredible Edgar Cayce &amp; The Atlantis Readings_YutaHbdy4cg - transcript (automated).pdf","Transcript Link")</f>
        <v>Transcript Link</v>
      </c>
    </row>
    <row r="54" ht="409.5" spans="1:13">
      <c r="A54" s="1" t="s">
        <v>273</v>
      </c>
      <c r="B54" s="1" t="s">
        <v>13</v>
      </c>
      <c r="C54" s="4" t="s">
        <v>274</v>
      </c>
      <c r="D54" s="1" t="s">
        <v>275</v>
      </c>
      <c r="E54" s="1" t="s">
        <v>276</v>
      </c>
      <c r="F54" s="4" t="s">
        <v>17</v>
      </c>
      <c r="G54" s="1" t="s">
        <v>18</v>
      </c>
      <c r="H54" s="1" t="s">
        <v>19</v>
      </c>
      <c r="I54" s="1" t="s">
        <v>20</v>
      </c>
      <c r="J54" s="1" t="s">
        <v>277</v>
      </c>
      <c r="K54" s="1" t="s">
        <v>22</v>
      </c>
      <c r="L54" s="1" t="str">
        <f>HYPERLINK("https://files.afu.se/Downloads/Transcripts/Higherside%20Chats%20(Greg%20Carlwood)/2021 11 18 - TheHighersideChats - Elana Freeland   Geoengineered Transhumanism, Humanity 2.0, &amp; The Esoteric Agenda_W-yPp45ccOs - transcript (automated).pdf","Transcript Link")</f>
        <v>Transcript Link</v>
      </c>
      <c r="M54" s="2" t="str">
        <f>HYPERLINK("https://files.afu.se/Downloads/Transcripts/Higherside%20Chats%20(Greg%20Carlwood)/2021 11 18 - TheHighersideChats - Elana Freeland   Geoengineered Transhumanism, Humanity 2.0, &amp; The Esoteric Agenda_W-yPp45ccOs - transcript (automated).pdf","Transcript Link")</f>
        <v>Transcript Link</v>
      </c>
    </row>
    <row r="55" ht="409.5" spans="1:13">
      <c r="A55" s="1" t="s">
        <v>278</v>
      </c>
      <c r="B55" s="1" t="s">
        <v>13</v>
      </c>
      <c r="C55" s="4" t="s">
        <v>279</v>
      </c>
      <c r="D55" s="1" t="s">
        <v>280</v>
      </c>
      <c r="E55" s="1" t="s">
        <v>281</v>
      </c>
      <c r="F55" s="4" t="s">
        <v>17</v>
      </c>
      <c r="G55" s="1" t="s">
        <v>18</v>
      </c>
      <c r="H55" s="1" t="s">
        <v>19</v>
      </c>
      <c r="I55" s="1" t="s">
        <v>20</v>
      </c>
      <c r="J55" s="1" t="s">
        <v>282</v>
      </c>
      <c r="K55" s="1" t="s">
        <v>22</v>
      </c>
      <c r="L55" s="1" t="str">
        <f>HYPERLINK("https://files.afu.se/Downloads/Transcripts/Higherside%20Chats%20(Greg%20Carlwood)/2021 10 31 - TheHighersideChats - Dr. Stephen Usher   An Introduction To Rudolf Steiner  Education, Health, Spirit, &amp; More_OXwHuNmLKkE - transcript (automated).pdf","Transcript Link")</f>
        <v>Transcript Link</v>
      </c>
      <c r="M55" s="2" t="str">
        <f>HYPERLINK("https://files.afu.se/Downloads/Transcripts/Higherside%20Chats%20(Greg%20Carlwood)/2021 10 31 - TheHighersideChats - Dr. Stephen Usher   An Introduction To Rudolf Steiner  Education, Health, Spirit, &amp; More_OXwHuNmLKkE - transcript (automated).pdf","Transcript Link")</f>
        <v>Transcript Link</v>
      </c>
    </row>
    <row r="56" ht="409.5" spans="1:13">
      <c r="A56" s="1" t="s">
        <v>283</v>
      </c>
      <c r="B56" s="1" t="s">
        <v>13</v>
      </c>
      <c r="C56" s="4" t="s">
        <v>284</v>
      </c>
      <c r="D56" s="1" t="s">
        <v>285</v>
      </c>
      <c r="E56" s="1" t="s">
        <v>286</v>
      </c>
      <c r="F56" s="4" t="s">
        <v>17</v>
      </c>
      <c r="G56" s="1" t="s">
        <v>18</v>
      </c>
      <c r="H56" s="1" t="s">
        <v>19</v>
      </c>
      <c r="I56" s="1" t="s">
        <v>20</v>
      </c>
      <c r="J56" s="1" t="s">
        <v>287</v>
      </c>
      <c r="K56" s="1" t="s">
        <v>22</v>
      </c>
      <c r="L56" s="1" t="str">
        <f>HYPERLINK("https://files.afu.se/Downloads/Transcripts/Higherside%20Chats%20(Greg%20Carlwood)/2021 10 15 - TheHighersideChats - Ryan Musgrave-Evans   The Cryptoterrestrial Children of Orion &amp; Their Free Range Ancient Humans_DjhrjL1D9XI - transcript (automated).pdf","Transcript Link")</f>
        <v>Transcript Link</v>
      </c>
      <c r="M56" s="2" t="str">
        <f>HYPERLINK("https://files.afu.se/Downloads/Transcripts/Higherside%20Chats%20(Greg%20Carlwood)/2021 10 15 - TheHighersideChats - Ryan Musgrave-Evans   The Cryptoterrestrial Children of Orion &amp; Their Free Range Ancient Humans_DjhrjL1D9XI - transcript (automated).pdf","Transcript Link")</f>
        <v>Transcript Link</v>
      </c>
    </row>
    <row r="57" ht="409.5" spans="1:13">
      <c r="A57" s="1" t="s">
        <v>288</v>
      </c>
      <c r="B57" s="1" t="s">
        <v>13</v>
      </c>
      <c r="C57" s="4" t="s">
        <v>289</v>
      </c>
      <c r="D57" s="1" t="s">
        <v>290</v>
      </c>
      <c r="E57" s="1" t="s">
        <v>291</v>
      </c>
      <c r="F57" s="4" t="s">
        <v>17</v>
      </c>
      <c r="G57" s="1" t="s">
        <v>18</v>
      </c>
      <c r="H57" s="1" t="s">
        <v>19</v>
      </c>
      <c r="I57" s="1" t="s">
        <v>20</v>
      </c>
      <c r="J57" s="1" t="s">
        <v>292</v>
      </c>
      <c r="K57" s="1" t="s">
        <v>22</v>
      </c>
      <c r="L57" s="1" t="str">
        <f>HYPERLINK("https://files.afu.se/Downloads/Transcripts/Higherside%20Chats%20(Greg%20Carlwood)/2021 10 04 - TheHighersideChats - Dr. Helane' Wahbeh    The Science Of Channeling, Consciousness, &amp; The Beings Beyond_5-B6V1hk5zM - transcript (automated).pdf","Transcript Link")</f>
        <v>Transcript Link</v>
      </c>
      <c r="M57" s="2" t="str">
        <f>HYPERLINK("https://files.afu.se/Downloads/Transcripts/Higherside%20Chats%20(Greg%20Carlwood)/2021 10 04 - TheHighersideChats - Dr. Helane' Wahbeh    The Science Of Channeling, Consciousness, &amp; The Beings Beyond_5-B6V1hk5zM - transcript (automated).pdf","Transcript Link")</f>
        <v>Transcript Link</v>
      </c>
    </row>
    <row r="58" ht="409.5" spans="1:13">
      <c r="A58" s="1" t="s">
        <v>293</v>
      </c>
      <c r="B58" s="1" t="s">
        <v>13</v>
      </c>
      <c r="C58" s="4" t="s">
        <v>294</v>
      </c>
      <c r="D58" s="1" t="s">
        <v>295</v>
      </c>
      <c r="E58" s="1" t="s">
        <v>296</v>
      </c>
      <c r="F58" s="4" t="s">
        <v>17</v>
      </c>
      <c r="G58" s="1" t="s">
        <v>18</v>
      </c>
      <c r="H58" s="1" t="s">
        <v>19</v>
      </c>
      <c r="I58" s="1" t="s">
        <v>20</v>
      </c>
      <c r="J58" s="1" t="s">
        <v>297</v>
      </c>
      <c r="K58" s="1" t="s">
        <v>22</v>
      </c>
      <c r="L58" s="1" t="str">
        <f>HYPERLINK("https://files.afu.se/Downloads/Transcripts/Higherside%20Chats%20(Greg%20Carlwood)/2021 09 29 - TheHighersideChats - Gordon White   The Cyberpunk Endgame, The Dream Of Control, &amp; Your Desire_y3INC-2DUq0 - transcript (automated).pdf","Transcript Link")</f>
        <v>Transcript Link</v>
      </c>
      <c r="M58" s="2" t="str">
        <f>HYPERLINK("https://files.afu.se/Downloads/Transcripts/Higherside%20Chats%20(Greg%20Carlwood)/2021 09 29 - TheHighersideChats - Gordon White   The Cyberpunk Endgame, The Dream Of Control, &amp; Your Desire_y3INC-2DUq0 - transcript (automated).pdf","Transcript Link")</f>
        <v>Transcript Link</v>
      </c>
    </row>
    <row r="59" ht="409.5" spans="1:13">
      <c r="A59" s="1" t="s">
        <v>298</v>
      </c>
      <c r="B59" s="1" t="s">
        <v>13</v>
      </c>
      <c r="C59" s="4" t="s">
        <v>299</v>
      </c>
      <c r="D59" s="1" t="s">
        <v>300</v>
      </c>
      <c r="E59" s="1" t="s">
        <v>301</v>
      </c>
      <c r="F59" s="4" t="s">
        <v>17</v>
      </c>
      <c r="G59" s="1" t="s">
        <v>18</v>
      </c>
      <c r="H59" s="1" t="s">
        <v>19</v>
      </c>
      <c r="I59" s="1" t="s">
        <v>20</v>
      </c>
      <c r="J59" s="1" t="s">
        <v>302</v>
      </c>
      <c r="K59" s="1" t="s">
        <v>22</v>
      </c>
      <c r="L59" s="1" t="str">
        <f>HYPERLINK("https://files.afu.se/Downloads/Transcripts/Higherside%20Chats%20(Greg%20Carlwood)/2021 09 24 - TheHighersideChats - Brian Cotnoir   Practical Alchemy, Alchemical Philosophy, &amp; The Orum Potibile_zjts579lnos - transcript (automated).pdf","Transcript Link")</f>
        <v>Transcript Link</v>
      </c>
      <c r="M59" s="2" t="str">
        <f>HYPERLINK("https://files.afu.se/Downloads/Transcripts/Higherside%20Chats%20(Greg%20Carlwood)/2021 09 24 - TheHighersideChats - Brian Cotnoir   Practical Alchemy, Alchemical Philosophy, &amp; The Orum Potibile_zjts579lnos - transcript (automated).pdf","Transcript Link")</f>
        <v>Transcript Link</v>
      </c>
    </row>
    <row r="60" ht="409.5" spans="1:13">
      <c r="A60" s="1" t="s">
        <v>303</v>
      </c>
      <c r="B60" s="1" t="s">
        <v>13</v>
      </c>
      <c r="C60" s="4" t="s">
        <v>304</v>
      </c>
      <c r="D60" s="1" t="s">
        <v>305</v>
      </c>
      <c r="E60" s="1" t="s">
        <v>306</v>
      </c>
      <c r="F60" s="4" t="s">
        <v>17</v>
      </c>
      <c r="G60" s="1" t="s">
        <v>18</v>
      </c>
      <c r="H60" s="1" t="s">
        <v>19</v>
      </c>
      <c r="I60" s="1" t="s">
        <v>20</v>
      </c>
      <c r="J60" s="1" t="s">
        <v>307</v>
      </c>
      <c r="K60" s="1" t="s">
        <v>22</v>
      </c>
      <c r="L60" s="1" t="str">
        <f>HYPERLINK("https://files.afu.se/Downloads/Transcripts/Higherside%20Chats%20(Greg%20Carlwood)/2021 09 19 - TheHighersideChats - Darren Grimes   Empire, The Indian Act of Canada, &amp; The Residential Schools_ZGk82-fpdA0 - transcript (automated).pdf","Transcript Link")</f>
        <v>Transcript Link</v>
      </c>
      <c r="M60" s="2" t="str">
        <f>HYPERLINK("https://files.afu.se/Downloads/Transcripts/Higherside%20Chats%20(Greg%20Carlwood)/2021 09 19 - TheHighersideChats - Darren Grimes   Empire, The Indian Act of Canada, &amp; The Residential Schools_ZGk82-fpdA0 - transcript (automated).pdf","Transcript Link")</f>
        <v>Transcript Link</v>
      </c>
    </row>
    <row r="61" ht="409.5" spans="1:13">
      <c r="A61" s="1" t="s">
        <v>308</v>
      </c>
      <c r="B61" s="1" t="s">
        <v>13</v>
      </c>
      <c r="C61" s="4" t="s">
        <v>309</v>
      </c>
      <c r="D61" s="1" t="s">
        <v>310</v>
      </c>
      <c r="E61" s="1" t="s">
        <v>311</v>
      </c>
      <c r="F61" s="4" t="s">
        <v>17</v>
      </c>
      <c r="G61" s="1" t="s">
        <v>18</v>
      </c>
      <c r="H61" s="1" t="s">
        <v>19</v>
      </c>
      <c r="I61" s="1" t="s">
        <v>20</v>
      </c>
      <c r="J61" s="1" t="s">
        <v>312</v>
      </c>
      <c r="K61" s="1" t="s">
        <v>22</v>
      </c>
      <c r="L61" s="1" t="str">
        <f>HYPERLINK("https://files.afu.se/Downloads/Transcripts/Higherside%20Chats%20(Greg%20Carlwood)/2021 09 13 - TheHighersideChats - Carey Gillam   The Monsanto Papers, Glyphosate Damage, &amp; Corrupted Science_mZI_JumM6i4 - transcript (automated).pdf","Transcript Link")</f>
        <v>Transcript Link</v>
      </c>
      <c r="M61" s="2" t="str">
        <f>HYPERLINK("https://files.afu.se/Downloads/Transcripts/Higherside%20Chats%20(Greg%20Carlwood)/2021 09 13 - TheHighersideChats - Carey Gillam   The Monsanto Papers, Glyphosate Damage, &amp; Corrupted Science_mZI_JumM6i4 - transcript (automated).pdf","Transcript Link")</f>
        <v>Transcript Link</v>
      </c>
    </row>
    <row r="62" ht="409.5" spans="1:13">
      <c r="A62" s="1" t="s">
        <v>313</v>
      </c>
      <c r="B62" s="1" t="s">
        <v>13</v>
      </c>
      <c r="C62" s="4" t="s">
        <v>314</v>
      </c>
      <c r="D62" s="1" t="s">
        <v>315</v>
      </c>
      <c r="E62" s="1" t="s">
        <v>316</v>
      </c>
      <c r="F62" s="4" t="s">
        <v>17</v>
      </c>
      <c r="G62" s="1" t="s">
        <v>18</v>
      </c>
      <c r="H62" s="1" t="s">
        <v>19</v>
      </c>
      <c r="I62" s="1" t="s">
        <v>20</v>
      </c>
      <c r="J62" s="1" t="s">
        <v>317</v>
      </c>
      <c r="K62" s="1" t="s">
        <v>22</v>
      </c>
      <c r="L62" s="1" t="str">
        <f>HYPERLINK("https://files.afu.se/Downloads/Transcripts/Higherside%20Chats%20(Greg%20Carlwood)/2021 09 05 - TheHighersideChats - Michael Wann   The Field Of Dreams &amp; The Merchants Of Death_4ira85mLwiQ - transcript (automated).pdf","Transcript Link")</f>
        <v>Transcript Link</v>
      </c>
      <c r="M62" s="2" t="str">
        <f>HYPERLINK("https://files.afu.se/Downloads/Transcripts/Higherside%20Chats%20(Greg%20Carlwood)/2021 09 05 - TheHighersideChats - Michael Wann   The Field Of Dreams &amp; The Merchants Of Death_4ira85mLwiQ - transcript (automated).pdf","Transcript Link")</f>
        <v>Transcript Link</v>
      </c>
    </row>
    <row r="63" ht="409.5" spans="1:13">
      <c r="A63" s="1" t="s">
        <v>318</v>
      </c>
      <c r="B63" s="1" t="s">
        <v>13</v>
      </c>
      <c r="C63" s="4" t="s">
        <v>319</v>
      </c>
      <c r="D63" s="1" t="s">
        <v>320</v>
      </c>
      <c r="E63" s="1" t="s">
        <v>321</v>
      </c>
      <c r="F63" s="4" t="s">
        <v>17</v>
      </c>
      <c r="G63" s="1" t="s">
        <v>18</v>
      </c>
      <c r="H63" s="1" t="s">
        <v>19</v>
      </c>
      <c r="I63" s="1" t="s">
        <v>20</v>
      </c>
      <c r="J63" s="1" t="s">
        <v>322</v>
      </c>
      <c r="K63" s="1" t="s">
        <v>22</v>
      </c>
      <c r="L63" s="1" t="str">
        <f>HYPERLINK("https://files.afu.se/Downloads/Transcripts/Higherside%20Chats%20(Greg%20Carlwood)/2021 08 31 - TheHighersideChats - Troy McLachlan   The Saturn Death Cult Revisited_kze7Qbq0AgI - transcript (automated).pdf","Transcript Link")</f>
        <v>Transcript Link</v>
      </c>
      <c r="M63" s="2" t="str">
        <f>HYPERLINK("https://files.afu.se/Downloads/Transcripts/Higherside%20Chats%20(Greg%20Carlwood)/2021 08 31 - TheHighersideChats - Troy McLachlan   The Saturn Death Cult Revisited_kze7Qbq0AgI - transcript (automated).pdf","Transcript Link")</f>
        <v>Transcript Link</v>
      </c>
    </row>
    <row r="64" ht="409.5" spans="1:13">
      <c r="A64" s="1" t="s">
        <v>323</v>
      </c>
      <c r="B64" s="1" t="s">
        <v>13</v>
      </c>
      <c r="C64" s="4" t="s">
        <v>324</v>
      </c>
      <c r="D64" s="1" t="s">
        <v>325</v>
      </c>
      <c r="E64" s="1" t="s">
        <v>326</v>
      </c>
      <c r="F64" s="4" t="s">
        <v>17</v>
      </c>
      <c r="G64" s="1" t="s">
        <v>18</v>
      </c>
      <c r="H64" s="1" t="s">
        <v>19</v>
      </c>
      <c r="I64" s="1" t="s">
        <v>20</v>
      </c>
      <c r="J64" s="1" t="s">
        <v>327</v>
      </c>
      <c r="K64" s="1" t="s">
        <v>22</v>
      </c>
      <c r="L64" s="1" t="str">
        <f>HYPERLINK("https://files.afu.se/Downloads/Transcripts/Higherside%20Chats%20(Greg%20Carlwood)/2021 08 19 - TheHighersideChats - John Klyczek   Ed Tech Privatization &amp; Digitally Dehumanizing The Classroom_8KHjgROFrt4 - transcript (automated).pdf","Transcript Link")</f>
        <v>Transcript Link</v>
      </c>
      <c r="M64" s="2" t="str">
        <f>HYPERLINK("https://files.afu.se/Downloads/Transcripts/Higherside%20Chats%20(Greg%20Carlwood)/2021 08 19 - TheHighersideChats - John Klyczek   Ed Tech Privatization &amp; Digitally Dehumanizing The Classroom_8KHjgROFrt4 - transcript (automated).pdf","Transcript Link")</f>
        <v>Transcript Link</v>
      </c>
    </row>
    <row r="65" ht="409.5" spans="1:13">
      <c r="A65" s="1" t="s">
        <v>328</v>
      </c>
      <c r="B65" s="1" t="s">
        <v>13</v>
      </c>
      <c r="C65" s="4" t="s">
        <v>329</v>
      </c>
      <c r="D65" s="1" t="s">
        <v>330</v>
      </c>
      <c r="E65" s="1" t="s">
        <v>331</v>
      </c>
      <c r="F65" s="4" t="s">
        <v>17</v>
      </c>
      <c r="G65" s="1" t="s">
        <v>18</v>
      </c>
      <c r="H65" s="1" t="s">
        <v>19</v>
      </c>
      <c r="I65" s="1" t="s">
        <v>20</v>
      </c>
      <c r="J65" s="1" t="s">
        <v>332</v>
      </c>
      <c r="K65" s="1" t="s">
        <v>22</v>
      </c>
      <c r="L65" s="1" t="str">
        <f>HYPERLINK("https://files.afu.se/Downloads/Transcripts/Higherside%20Chats%20(Greg%20Carlwood)/2021 07 23 - TheHighersideChats - Merrily &amp; Patrick Harpur   Mystery Big Cats, Daimons, &amp; The Otherworld_iVy8WkzUfX4 - transcript (automated).pdf","Transcript Link")</f>
        <v>Transcript Link</v>
      </c>
      <c r="M65" s="2" t="str">
        <f>HYPERLINK("https://files.afu.se/Downloads/Transcripts/Higherside%20Chats%20(Greg%20Carlwood)/2021 07 23 - TheHighersideChats - Merrily &amp; Patrick Harpur   Mystery Big Cats, Daimons, &amp; The Otherworld_iVy8WkzUfX4 - transcript (automated).pdf","Transcript Link")</f>
        <v>Transcript Link</v>
      </c>
    </row>
    <row r="66" ht="180" spans="1:13">
      <c r="A66" s="1" t="s">
        <v>333</v>
      </c>
      <c r="B66" s="1" t="s">
        <v>13</v>
      </c>
      <c r="C66" s="4" t="s">
        <v>334</v>
      </c>
      <c r="D66" s="1" t="s">
        <v>335</v>
      </c>
      <c r="E66" s="1" t="s">
        <v>336</v>
      </c>
      <c r="F66" s="4" t="s">
        <v>17</v>
      </c>
      <c r="G66" s="1" t="s">
        <v>18</v>
      </c>
      <c r="H66" s="1" t="s">
        <v>19</v>
      </c>
      <c r="I66" s="1" t="s">
        <v>20</v>
      </c>
      <c r="J66" s="1" t="s">
        <v>337</v>
      </c>
      <c r="K66" s="1" t="s">
        <v>22</v>
      </c>
      <c r="L66" s="1" t="str">
        <f>HYPERLINK("https://files.afu.se/Downloads/Transcripts/Higherside%20Chats%20(Greg%20Carlwood)/2021 07 05 - TheHighersideChats - Randall Carlson   Geomancy, The Sacred Template, &amp; The Great Cosmic Work_Kxv_pUm3Hss - transcript (automated).pdf","Transcript Link")</f>
        <v>Transcript Link</v>
      </c>
      <c r="M66" s="2" t="str">
        <f>HYPERLINK("https://files.afu.se/Downloads/Transcripts/Higherside%20Chats%20(Greg%20Carlwood)/2021 07 05 - TheHighersideChats - Randall Carlson   Geomancy, The Sacred Template, &amp; The Great Cosmic Work_Kxv_pUm3Hss - transcript (automated).pdf","Transcript Link")</f>
        <v>Transcript Link</v>
      </c>
    </row>
    <row r="67" ht="300" spans="1:13">
      <c r="A67" s="1" t="s">
        <v>338</v>
      </c>
      <c r="B67" s="1" t="s">
        <v>13</v>
      </c>
      <c r="C67" s="4" t="s">
        <v>339</v>
      </c>
      <c r="D67" s="1" t="s">
        <v>340</v>
      </c>
      <c r="E67" s="1" t="s">
        <v>341</v>
      </c>
      <c r="F67" s="4" t="s">
        <v>17</v>
      </c>
      <c r="G67" s="1" t="s">
        <v>18</v>
      </c>
      <c r="H67" s="1" t="s">
        <v>19</v>
      </c>
      <c r="I67" s="1" t="s">
        <v>20</v>
      </c>
      <c r="J67" s="1" t="s">
        <v>342</v>
      </c>
      <c r="K67" s="1" t="s">
        <v>22</v>
      </c>
      <c r="L67" s="1" t="str">
        <f>HYPERLINK("https://files.afu.se/Downloads/Transcripts/Higherside%20Chats%20(Greg%20Carlwood)/2021 06 25 - TheHighersideChats - Jim Gale   Food Forest Abundance &amp; Breaking The Scarcity Spell_GdrS7bHdH4M - transcript (automated).pdf","Transcript Link")</f>
        <v>Transcript Link</v>
      </c>
      <c r="M67" s="2" t="str">
        <f>HYPERLINK("https://files.afu.se/Downloads/Transcripts/Higherside%20Chats%20(Greg%20Carlwood)/2021 06 25 - TheHighersideChats - Jim Gale   Food Forest Abundance &amp; Breaking The Scarcity Spell_GdrS7bHdH4M - transcript (automated).pdf","Transcript Link")</f>
        <v>Transcript Link</v>
      </c>
    </row>
    <row r="68" ht="409.5" spans="1:13">
      <c r="A68" s="1" t="s">
        <v>343</v>
      </c>
      <c r="B68" s="1" t="s">
        <v>13</v>
      </c>
      <c r="C68" s="4" t="s">
        <v>344</v>
      </c>
      <c r="D68" s="1" t="s">
        <v>345</v>
      </c>
      <c r="E68" s="1" t="s">
        <v>346</v>
      </c>
      <c r="F68" s="4" t="s">
        <v>17</v>
      </c>
      <c r="G68" s="1" t="s">
        <v>18</v>
      </c>
      <c r="H68" s="1" t="s">
        <v>19</v>
      </c>
      <c r="I68" s="1" t="s">
        <v>20</v>
      </c>
      <c r="J68" s="1" t="s">
        <v>347</v>
      </c>
      <c r="K68" s="1" t="s">
        <v>22</v>
      </c>
      <c r="L68" s="1" t="str">
        <f>HYPERLINK("https://files.afu.se/Downloads/Transcripts/Higherside%20Chats%20(Greg%20Carlwood)/2021 06 24 - TheHighersideChats - Michael Sandler   Automatic Writing, Channeling Guides, &amp; The Magical Universe_xcibfMuQHBw - transcript (automated).pdf","Transcript Link")</f>
        <v>Transcript Link</v>
      </c>
      <c r="M68" s="2" t="str">
        <f>HYPERLINK("https://files.afu.se/Downloads/Transcripts/Higherside%20Chats%20(Greg%20Carlwood)/2021 06 24 - TheHighersideChats - Michael Sandler   Automatic Writing, Channeling Guides, &amp; The Magical Universe_xcibfMuQHBw - transcript (automated).pdf","Transcript Link")</f>
        <v>Transcript Link</v>
      </c>
    </row>
    <row r="69" ht="255" spans="1:13">
      <c r="A69" s="1" t="s">
        <v>348</v>
      </c>
      <c r="B69" s="1" t="s">
        <v>13</v>
      </c>
      <c r="C69" s="4" t="s">
        <v>349</v>
      </c>
      <c r="D69" s="1" t="s">
        <v>350</v>
      </c>
      <c r="E69" s="1" t="s">
        <v>351</v>
      </c>
      <c r="F69" s="4" t="s">
        <v>17</v>
      </c>
      <c r="G69" s="1" t="s">
        <v>18</v>
      </c>
      <c r="H69" s="1" t="s">
        <v>19</v>
      </c>
      <c r="I69" s="1" t="s">
        <v>20</v>
      </c>
      <c r="J69" s="1" t="s">
        <v>352</v>
      </c>
      <c r="K69" s="1" t="s">
        <v>22</v>
      </c>
      <c r="L69" s="1" t="str">
        <f>HYPERLINK("https://files.afu.se/Downloads/Transcripts/Higherside%20Chats%20(Greg%20Carlwood)/2021 06 15 - TheHighersideChats - Pierre Sabak   Holographic Culture, Angelic Sailors, &amp; The Divine Invasion_476A6OkYU-E - transcript (automated).pdf","Transcript Link")</f>
        <v>Transcript Link</v>
      </c>
      <c r="M69" s="2" t="str">
        <f>HYPERLINK("https://files.afu.se/Downloads/Transcripts/Higherside%20Chats%20(Greg%20Carlwood)/2021 06 15 - TheHighersideChats - Pierre Sabak   Holographic Culture, Angelic Sailors, &amp; The Divine Invasion_476A6OkYU-E - transcript (automated).pdf","Transcript Link")</f>
        <v>Transcript Link</v>
      </c>
    </row>
    <row r="70" ht="240" spans="1:13">
      <c r="A70" s="1" t="s">
        <v>353</v>
      </c>
      <c r="B70" s="1" t="s">
        <v>13</v>
      </c>
      <c r="C70" s="4" t="s">
        <v>354</v>
      </c>
      <c r="D70" s="1" t="s">
        <v>355</v>
      </c>
      <c r="E70" s="1" t="s">
        <v>356</v>
      </c>
      <c r="F70" s="4" t="s">
        <v>17</v>
      </c>
      <c r="G70" s="1" t="s">
        <v>18</v>
      </c>
      <c r="H70" s="1" t="s">
        <v>19</v>
      </c>
      <c r="I70" s="1" t="s">
        <v>20</v>
      </c>
      <c r="J70" s="1" t="s">
        <v>357</v>
      </c>
      <c r="K70" s="1" t="s">
        <v>22</v>
      </c>
      <c r="L70" s="1" t="str">
        <f>HYPERLINK("https://files.afu.se/Downloads/Transcripts/Higherside%20Chats%20(Greg%20Carlwood)/2021 06 06 - TheHighersideChats - Dr. Tom Zinser   Sub-Personalities, Entity Attachment, &amp; Gerod_yyKbiR87f4U - transcript (automated).pdf","Transcript Link")</f>
        <v>Transcript Link</v>
      </c>
      <c r="M70" s="2" t="str">
        <f>HYPERLINK("https://files.afu.se/Downloads/Transcripts/Higherside%20Chats%20(Greg%20Carlwood)/2021 06 06 - TheHighersideChats - Dr. Tom Zinser   Sub-Personalities, Entity Attachment, &amp; Gerod_yyKbiR87f4U - transcript (automated).pdf","Transcript Link")</f>
        <v>Transcript Link</v>
      </c>
    </row>
    <row r="71" ht="300" spans="1:13">
      <c r="A71" s="1" t="s">
        <v>358</v>
      </c>
      <c r="B71" s="1" t="s">
        <v>13</v>
      </c>
      <c r="C71" s="4" t="s">
        <v>359</v>
      </c>
      <c r="D71" s="1" t="s">
        <v>360</v>
      </c>
      <c r="E71" s="1" t="s">
        <v>361</v>
      </c>
      <c r="F71" s="4" t="s">
        <v>17</v>
      </c>
      <c r="G71" s="1" t="s">
        <v>18</v>
      </c>
      <c r="H71" s="1" t="s">
        <v>19</v>
      </c>
      <c r="I71" s="1" t="s">
        <v>20</v>
      </c>
      <c r="J71" s="1" t="s">
        <v>362</v>
      </c>
      <c r="K71" s="1" t="s">
        <v>22</v>
      </c>
      <c r="L71" s="1" t="str">
        <f>HYPERLINK("https://files.afu.se/Downloads/Transcripts/Higherside%20Chats%20(Greg%20Carlwood)/2021 05 26 - TheHighersideChats - Wal Thornhill   The Electric Universe, The SAFIRE Project, &amp; Plasma_CUnRPGV23oU - transcript (automated).pdf","Transcript Link")</f>
        <v>Transcript Link</v>
      </c>
      <c r="M71" s="2" t="str">
        <f>HYPERLINK("https://files.afu.se/Downloads/Transcripts/Higherside%20Chats%20(Greg%20Carlwood)/2021 05 26 - TheHighersideChats - Wal Thornhill   The Electric Universe, The SAFIRE Project, &amp; Plasma_CUnRPGV23oU - transcript (automated).pdf","Transcript Link")</f>
        <v>Transcript Link</v>
      </c>
    </row>
    <row r="72" ht="195" spans="1:13">
      <c r="A72" s="1" t="s">
        <v>363</v>
      </c>
      <c r="B72" s="1" t="s">
        <v>13</v>
      </c>
      <c r="C72" s="4" t="s">
        <v>364</v>
      </c>
      <c r="D72" s="1" t="s">
        <v>365</v>
      </c>
      <c r="E72" s="1" t="s">
        <v>366</v>
      </c>
      <c r="F72" s="4" t="s">
        <v>17</v>
      </c>
      <c r="G72" s="1" t="s">
        <v>18</v>
      </c>
      <c r="H72" s="1" t="s">
        <v>19</v>
      </c>
      <c r="I72" s="1" t="s">
        <v>20</v>
      </c>
      <c r="J72" s="1" t="s">
        <v>367</v>
      </c>
      <c r="K72" s="1" t="s">
        <v>22</v>
      </c>
      <c r="L72" s="1" t="str">
        <f>HYPERLINK("https://files.afu.se/Downloads/Transcripts/Higherside%20Chats%20(Greg%20Carlwood)/2021 05 22 - TheHighersideChats - John Michael Greer   Political Sorcery, Will, &amp; Weaponized Magic_i5DYuwJQXIc - transcript (automated).pdf","Transcript Link")</f>
        <v>Transcript Link</v>
      </c>
      <c r="M72" s="2" t="str">
        <f>HYPERLINK("https://files.afu.se/Downloads/Transcripts/Higherside%20Chats%20(Greg%20Carlwood)/2021 05 22 - TheHighersideChats - John Michael Greer   Political Sorcery, Will, &amp; Weaponized Magic_i5DYuwJQXIc - transcript (automated).pdf","Transcript Link")</f>
        <v>Transcript Link</v>
      </c>
    </row>
    <row r="73" ht="390" spans="1:13">
      <c r="A73" s="1" t="s">
        <v>368</v>
      </c>
      <c r="B73" s="1" t="s">
        <v>13</v>
      </c>
      <c r="C73" s="4" t="s">
        <v>369</v>
      </c>
      <c r="D73" s="1" t="s">
        <v>370</v>
      </c>
      <c r="E73" s="1" t="s">
        <v>371</v>
      </c>
      <c r="F73" s="4" t="s">
        <v>17</v>
      </c>
      <c r="G73" s="1" t="s">
        <v>18</v>
      </c>
      <c r="H73" s="1" t="s">
        <v>19</v>
      </c>
      <c r="I73" s="1" t="s">
        <v>20</v>
      </c>
      <c r="J73" s="1" t="s">
        <v>372</v>
      </c>
      <c r="K73" s="1" t="s">
        <v>22</v>
      </c>
      <c r="L73" s="1" t="str">
        <f>HYPERLINK("https://files.afu.se/Downloads/Transcripts/Higherside%20Chats%20(Greg%20Carlwood)/2021 05 11 - TheHighersideChats - George Wiseman   Brown’s Gas, AquaCure, &amp; Suppressed Science_8rx4sV9N8nY - transcript (automated).pdf","Transcript Link")</f>
        <v>Transcript Link</v>
      </c>
      <c r="M73" s="2" t="str">
        <f>HYPERLINK("https://files.afu.se/Downloads/Transcripts/Higherside%20Chats%20(Greg%20Carlwood)/2021 05 11 - TheHighersideChats - George Wiseman   Brown’s Gas, AquaCure, &amp; Suppressed Science_8rx4sV9N8nY - transcript (automated).pdf","Transcript Link")</f>
        <v>Transcript Link</v>
      </c>
    </row>
    <row r="74" ht="409.5" spans="1:13">
      <c r="A74" s="1" t="s">
        <v>373</v>
      </c>
      <c r="B74" s="1" t="s">
        <v>13</v>
      </c>
      <c r="C74" s="4" t="s">
        <v>374</v>
      </c>
      <c r="D74" s="1" t="s">
        <v>375</v>
      </c>
      <c r="E74" s="1" t="s">
        <v>376</v>
      </c>
      <c r="F74" s="4" t="s">
        <v>17</v>
      </c>
      <c r="G74" s="1" t="s">
        <v>18</v>
      </c>
      <c r="H74" s="1" t="s">
        <v>19</v>
      </c>
      <c r="I74" s="1" t="s">
        <v>20</v>
      </c>
      <c r="J74" s="1" t="s">
        <v>377</v>
      </c>
      <c r="K74" s="1" t="s">
        <v>22</v>
      </c>
      <c r="L74" s="1" t="str">
        <f>HYPERLINK("https://files.afu.se/Downloads/Transcripts/Higherside%20Chats%20(Greg%20Carlwood)/2021 05 06 - TheHighersideChats - Dr. Barre Lando   Waveform Mechanics, True Healing &amp; The Natural Ways_ZqfifqqwOng - transcript (automated).pdf","Transcript Link")</f>
        <v>Transcript Link</v>
      </c>
      <c r="M74" s="2" t="str">
        <f>HYPERLINK("https://files.afu.se/Downloads/Transcripts/Higherside%20Chats%20(Greg%20Carlwood)/2021 05 06 - TheHighersideChats - Dr. Barre Lando   Waveform Mechanics, True Healing &amp; The Natural Ways_ZqfifqqwOng - transcript (automated).pdf","Transcript Link")</f>
        <v>Transcript Link</v>
      </c>
    </row>
    <row r="75" ht="240" spans="1:13">
      <c r="A75" s="1" t="s">
        <v>378</v>
      </c>
      <c r="B75" s="1" t="s">
        <v>13</v>
      </c>
      <c r="C75" s="4" t="s">
        <v>379</v>
      </c>
      <c r="D75" s="1" t="s">
        <v>380</v>
      </c>
      <c r="E75" s="1" t="s">
        <v>381</v>
      </c>
      <c r="F75" s="4" t="s">
        <v>17</v>
      </c>
      <c r="G75" s="1" t="s">
        <v>18</v>
      </c>
      <c r="H75" s="1" t="s">
        <v>19</v>
      </c>
      <c r="I75" s="1" t="s">
        <v>20</v>
      </c>
      <c r="J75" s="1" t="s">
        <v>382</v>
      </c>
      <c r="K75" s="1" t="s">
        <v>22</v>
      </c>
      <c r="L75" s="1" t="str">
        <f>HYPERLINK("https://files.afu.se/Downloads/Transcripts/Higherside%20Chats%20(Greg%20Carlwood)/2021 04 28 - TheHighersideChats - Alex Tsakiris   Scientism, Spirituality, &amp; Why Evil Matters_2lNbE6WqtTU - transcript (automated).pdf","Transcript Link")</f>
        <v>Transcript Link</v>
      </c>
      <c r="M75" s="2" t="str">
        <f>HYPERLINK("https://files.afu.se/Downloads/Transcripts/Higherside%20Chats%20(Greg%20Carlwood)/2021 04 28 - TheHighersideChats - Alex Tsakiris   Scientism, Spirituality, &amp; Why Evil Matters_2lNbE6WqtTU - transcript (automated).pdf","Transcript Link")</f>
        <v>Transcript Link</v>
      </c>
    </row>
    <row r="76" ht="240" spans="1:13">
      <c r="A76" s="1" t="s">
        <v>383</v>
      </c>
      <c r="B76" s="1" t="s">
        <v>13</v>
      </c>
      <c r="C76" s="4" t="s">
        <v>384</v>
      </c>
      <c r="D76" s="1" t="s">
        <v>385</v>
      </c>
      <c r="E76" s="1" t="s">
        <v>386</v>
      </c>
      <c r="F76" s="4" t="s">
        <v>17</v>
      </c>
      <c r="G76" s="1" t="s">
        <v>18</v>
      </c>
      <c r="H76" s="1" t="s">
        <v>19</v>
      </c>
      <c r="I76" s="1" t="s">
        <v>20</v>
      </c>
      <c r="J76" s="1" t="s">
        <v>387</v>
      </c>
      <c r="K76" s="1" t="s">
        <v>22</v>
      </c>
      <c r="L76" s="1" t="str">
        <f>HYPERLINK("https://files.afu.se/Downloads/Transcripts/Higherside%20Chats%20(Greg%20Carlwood)/2021 04 15 - TheHighersideChats - Michael Wann   Reality, Consciousness, &amp; Escaping The Matrix_awHB4yC-OuA - transcript (automated).pdf","Transcript Link")</f>
        <v>Transcript Link</v>
      </c>
      <c r="M76" s="2" t="str">
        <f>HYPERLINK("https://files.afu.se/Downloads/Transcripts/Higherside%20Chats%20(Greg%20Carlwood)/2021 04 15 - TheHighersideChats - Michael Wann   Reality, Consciousness, &amp; Escaping The Matrix_awHB4yC-OuA - transcript (automated).pdf","Transcript Link")</f>
        <v>Transcript Link</v>
      </c>
    </row>
    <row r="77" ht="180" spans="1:13">
      <c r="A77" s="1" t="s">
        <v>388</v>
      </c>
      <c r="B77" s="1" t="s">
        <v>13</v>
      </c>
      <c r="C77" s="4" t="s">
        <v>389</v>
      </c>
      <c r="D77" s="1" t="s">
        <v>390</v>
      </c>
      <c r="E77" s="1" t="s">
        <v>391</v>
      </c>
      <c r="F77" s="4" t="s">
        <v>17</v>
      </c>
      <c r="G77" s="1" t="s">
        <v>18</v>
      </c>
      <c r="H77" s="1" t="s">
        <v>19</v>
      </c>
      <c r="I77" s="1" t="s">
        <v>20</v>
      </c>
      <c r="J77" s="1" t="s">
        <v>392</v>
      </c>
      <c r="K77" s="1" t="s">
        <v>22</v>
      </c>
      <c r="L77" s="1" t="str">
        <f>HYPERLINK("https://files.afu.se/Downloads/Transcripts/Higherside%20Chats%20(Greg%20Carlwood)/2021 04 01 - TheHighersideChats - Nick Hinton   The Saturn Time Cube, Tyler, &amp; The Plasma Apocalypse_mqyBtQxuT-E - transcript (automated).pdf","Transcript Link")</f>
        <v>Transcript Link</v>
      </c>
      <c r="M77" s="2" t="str">
        <f>HYPERLINK("https://files.afu.se/Downloads/Transcripts/Higherside%20Chats%20(Greg%20Carlwood)/2021 04 01 - TheHighersideChats - Nick Hinton   The Saturn Time Cube, Tyler, &amp; The Plasma Apocalypse_mqyBtQxuT-E - transcript (automated).pdf","Transcript Link")</f>
        <v>Transcript Link</v>
      </c>
    </row>
    <row r="78" ht="165" spans="1:13">
      <c r="A78" s="1" t="s">
        <v>393</v>
      </c>
      <c r="B78" s="1" t="s">
        <v>13</v>
      </c>
      <c r="C78" s="4" t="s">
        <v>394</v>
      </c>
      <c r="D78" s="1" t="s">
        <v>395</v>
      </c>
      <c r="E78" s="1" t="s">
        <v>396</v>
      </c>
      <c r="F78" s="4" t="s">
        <v>17</v>
      </c>
      <c r="G78" s="1" t="s">
        <v>18</v>
      </c>
      <c r="H78" s="1" t="s">
        <v>19</v>
      </c>
      <c r="I78" s="1" t="s">
        <v>20</v>
      </c>
      <c r="J78" s="1" t="s">
        <v>397</v>
      </c>
      <c r="K78" s="1" t="s">
        <v>22</v>
      </c>
      <c r="L78" s="1" t="str">
        <f>HYPERLINK("https://files.afu.se/Downloads/Transcripts/Higherside%20Chats%20(Greg%20Carlwood)/2021 03 29 - TheHighersideChats - Nathan Isaac   High Strangeness In The Penny Royal_ROXcnosZX-k - transcript (automated).pdf","Transcript Link")</f>
        <v>Transcript Link</v>
      </c>
      <c r="M78" s="2" t="str">
        <f>HYPERLINK("https://files.afu.se/Downloads/Transcripts/Higherside%20Chats%20(Greg%20Carlwood)/2021 03 29 - TheHighersideChats - Nathan Isaac   High Strangeness In The Penny Royal_ROXcnosZX-k - transcript (automated).pdf","Transcript Link")</f>
        <v>Transcript Link</v>
      </c>
    </row>
    <row r="79" ht="180" spans="1:13">
      <c r="A79" s="1" t="s">
        <v>398</v>
      </c>
      <c r="B79" s="1" t="s">
        <v>13</v>
      </c>
      <c r="C79" s="4" t="s">
        <v>399</v>
      </c>
      <c r="D79" s="1" t="s">
        <v>400</v>
      </c>
      <c r="E79" s="1" t="s">
        <v>401</v>
      </c>
      <c r="F79" s="4" t="s">
        <v>17</v>
      </c>
      <c r="G79" s="1" t="s">
        <v>18</v>
      </c>
      <c r="H79" s="1" t="s">
        <v>19</v>
      </c>
      <c r="I79" s="1" t="s">
        <v>20</v>
      </c>
      <c r="J79" s="1" t="s">
        <v>402</v>
      </c>
      <c r="K79" s="1" t="s">
        <v>22</v>
      </c>
      <c r="L79" s="1" t="str">
        <f>HYPERLINK("https://files.afu.se/Downloads/Transcripts/Higherside%20Chats%20(Greg%20Carlwood)/2021 03 19 - TheHighersideChats - Chris Knowles   Lucifer’s Technologies &amp; The Mk Ultra-terrestrials_wXInIsxoABs - transcript (automated).pdf","Transcript Link")</f>
        <v>Transcript Link</v>
      </c>
      <c r="M79" s="2" t="str">
        <f>HYPERLINK("https://files.afu.se/Downloads/Transcripts/Higherside%20Chats%20(Greg%20Carlwood)/2021 03 19 - TheHighersideChats - Chris Knowles   Lucifer’s Technologies &amp; The Mk Ultra-terrestrials_wXInIsxoABs - transcript (automated).pdf","Transcript Link")</f>
        <v>Transcript Link</v>
      </c>
    </row>
    <row r="80" ht="165" spans="1:13">
      <c r="A80" s="1" t="s">
        <v>403</v>
      </c>
      <c r="B80" s="1" t="s">
        <v>13</v>
      </c>
      <c r="C80" s="4" t="s">
        <v>404</v>
      </c>
      <c r="D80" s="1" t="s">
        <v>405</v>
      </c>
      <c r="E80" s="1" t="s">
        <v>406</v>
      </c>
      <c r="F80" s="4" t="s">
        <v>17</v>
      </c>
      <c r="G80" s="1" t="s">
        <v>18</v>
      </c>
      <c r="H80" s="1" t="s">
        <v>19</v>
      </c>
      <c r="I80" s="1" t="s">
        <v>20</v>
      </c>
      <c r="J80" s="1" t="s">
        <v>407</v>
      </c>
      <c r="K80" s="1" t="s">
        <v>22</v>
      </c>
      <c r="L80" s="1" t="str">
        <f>HYPERLINK("https://files.afu.se/Downloads/Transcripts/Higherside%20Chats%20(Greg%20Carlwood)/2021 03 12 - TheHighersideChats - Dave Zed   Dark Projects, Portal Openings, &amp; Horseshoe Crab Blood_A4KIK1Wy1M8 - transcript (automated).pdf","Transcript Link")</f>
        <v>Transcript Link</v>
      </c>
      <c r="M80" s="2" t="str">
        <f>HYPERLINK("https://files.afu.se/Downloads/Transcripts/Higherside%20Chats%20(Greg%20Carlwood)/2021 03 12 - TheHighersideChats - Dave Zed   Dark Projects, Portal Openings, &amp; Horseshoe Crab Blood_A4KIK1Wy1M8 - transcript (automated).pdf","Transcript Link")</f>
        <v>Transcript Link</v>
      </c>
    </row>
    <row r="81" ht="360" spans="1:13">
      <c r="A81" s="1" t="s">
        <v>408</v>
      </c>
      <c r="B81" s="1" t="s">
        <v>13</v>
      </c>
      <c r="C81" s="4" t="s">
        <v>409</v>
      </c>
      <c r="D81" s="1" t="s">
        <v>410</v>
      </c>
      <c r="E81" s="1" t="s">
        <v>411</v>
      </c>
      <c r="F81" s="4" t="s">
        <v>17</v>
      </c>
      <c r="G81" s="1" t="s">
        <v>18</v>
      </c>
      <c r="H81" s="1" t="s">
        <v>19</v>
      </c>
      <c r="I81" s="1" t="s">
        <v>20</v>
      </c>
      <c r="J81" s="1" t="s">
        <v>412</v>
      </c>
      <c r="K81" s="1" t="s">
        <v>22</v>
      </c>
      <c r="L81" s="1" t="str">
        <f>HYPERLINK("https://files.afu.se/Downloads/Transcripts/Higherside%20Chats%20(Greg%20Carlwood)/2021 02 15 - TheHighersideChats - Ari Asulin   The Electric Universe, Pyramid Portals, &amp; Our Martian Overlords_RxUHuPWbAas - transcript (automated).pdf","Transcript Link")</f>
        <v>Transcript Link</v>
      </c>
      <c r="M81" s="2" t="str">
        <f>HYPERLINK("https://files.afu.se/Downloads/Transcripts/Higherside%20Chats%20(Greg%20Carlwood)/2021 02 15 - TheHighersideChats - Ari Asulin   The Electric Universe, Pyramid Portals, &amp; Our Martian Overlords_RxUHuPWbAas - transcript (automated).pdf","Transcript Link")</f>
        <v>Transcript Link</v>
      </c>
    </row>
    <row r="82" ht="405" spans="1:13">
      <c r="A82" s="1" t="s">
        <v>408</v>
      </c>
      <c r="B82" s="1" t="s">
        <v>13</v>
      </c>
      <c r="C82" s="4" t="s">
        <v>413</v>
      </c>
      <c r="D82" s="1" t="s">
        <v>414</v>
      </c>
      <c r="E82" s="1" t="s">
        <v>415</v>
      </c>
      <c r="F82" s="4" t="s">
        <v>17</v>
      </c>
      <c r="G82" s="1" t="s">
        <v>18</v>
      </c>
      <c r="H82" s="1" t="s">
        <v>19</v>
      </c>
      <c r="I82" s="1" t="s">
        <v>20</v>
      </c>
      <c r="J82" s="1" t="s">
        <v>416</v>
      </c>
      <c r="K82" s="1" t="s">
        <v>22</v>
      </c>
      <c r="L82" s="1" t="str">
        <f>HYPERLINK("https://files.afu.se/Downloads/Transcripts/Higherside%20Chats%20(Greg%20Carlwood)/2021 02 15 - TheHighersideChats - Adam Curry   No Agenda, Podcasting 2.0, &amp; The Kraken_scn0HXAoLUs - transcript (automated).pdf","Transcript Link")</f>
        <v>Transcript Link</v>
      </c>
      <c r="M82" s="2" t="str">
        <f>HYPERLINK("https://files.afu.se/Downloads/Transcripts/Higherside%20Chats%20(Greg%20Carlwood)/2021 02 15 - TheHighersideChats - Adam Curry   No Agenda, Podcasting 2.0, &amp; The Kraken_scn0HXAoLUs - transcript (automated).pdf","Transcript Link")</f>
        <v>Transcript Link</v>
      </c>
    </row>
    <row r="83" ht="165" spans="1:13">
      <c r="A83" s="1" t="s">
        <v>417</v>
      </c>
      <c r="B83" s="1" t="s">
        <v>13</v>
      </c>
      <c r="C83" s="4" t="s">
        <v>418</v>
      </c>
      <c r="D83" s="1" t="s">
        <v>419</v>
      </c>
      <c r="E83" s="1" t="s">
        <v>420</v>
      </c>
      <c r="F83" s="4" t="s">
        <v>17</v>
      </c>
      <c r="G83" s="1" t="s">
        <v>18</v>
      </c>
      <c r="H83" s="1" t="s">
        <v>19</v>
      </c>
      <c r="I83" s="1" t="s">
        <v>20</v>
      </c>
      <c r="J83" s="1" t="s">
        <v>421</v>
      </c>
      <c r="K83" s="1" t="s">
        <v>22</v>
      </c>
      <c r="L83" s="1" t="str">
        <f>HYPERLINK("https://files.afu.se/Downloads/Transcripts/Higherside%20Chats%20(Greg%20Carlwood)/2021 01 10 - TheHighersideChats - Isaac Weishaupt   Aliens, Demons, Disclosure, &amp; The Occult_Vy1wINvqgUE - transcript (automated).pdf","Transcript Link")</f>
        <v>Transcript Link</v>
      </c>
      <c r="M83" s="2" t="str">
        <f>HYPERLINK("https://files.afu.se/Downloads/Transcripts/Higherside%20Chats%20(Greg%20Carlwood)/2021 01 10 - TheHighersideChats - Isaac Weishaupt   Aliens, Demons, Disclosure, &amp; The Occult_Vy1wINvqgUE - transcript (automated).pdf","Transcript Link")</f>
        <v>Transcript Link</v>
      </c>
    </row>
    <row r="84" ht="165" spans="1:13">
      <c r="A84" s="1" t="s">
        <v>422</v>
      </c>
      <c r="B84" s="1" t="s">
        <v>13</v>
      </c>
      <c r="C84" s="4" t="s">
        <v>423</v>
      </c>
      <c r="D84" s="1" t="s">
        <v>424</v>
      </c>
      <c r="E84" s="1" t="s">
        <v>425</v>
      </c>
      <c r="F84" s="4" t="s">
        <v>17</v>
      </c>
      <c r="G84" s="1" t="s">
        <v>18</v>
      </c>
      <c r="H84" s="1" t="s">
        <v>19</v>
      </c>
      <c r="I84" s="1" t="s">
        <v>20</v>
      </c>
      <c r="J84" s="1" t="s">
        <v>426</v>
      </c>
      <c r="K84" s="1" t="s">
        <v>22</v>
      </c>
      <c r="L84" s="1" t="str">
        <f>HYPERLINK("https://files.afu.se/Downloads/Transcripts/Higherside%20Chats%20(Greg%20Carlwood)/2021 01 07 - TheHighersideChats - Gordon White   Mythic Time, Actionable Intelligence, &amp; The Anti-Life Archon_P0fQ7BLddhE - transcript (automated).pdf","Transcript Link")</f>
        <v>Transcript Link</v>
      </c>
      <c r="M84" s="2" t="str">
        <f>HYPERLINK("https://files.afu.se/Downloads/Transcripts/Higherside%20Chats%20(Greg%20Carlwood)/2021 01 07 - TheHighersideChats - Gordon White   Mythic Time, Actionable Intelligence, &amp; The Anti-Life Archon_P0fQ7BLddhE - transcript (automated).pdf","Transcript Link")</f>
        <v>Transcript Link</v>
      </c>
    </row>
    <row r="85" ht="165" spans="1:13">
      <c r="A85" s="1" t="s">
        <v>427</v>
      </c>
      <c r="B85" s="1" t="s">
        <v>13</v>
      </c>
      <c r="C85" s="4" t="s">
        <v>428</v>
      </c>
      <c r="D85" s="1" t="s">
        <v>429</v>
      </c>
      <c r="E85" s="1" t="s">
        <v>430</v>
      </c>
      <c r="F85" s="4" t="s">
        <v>17</v>
      </c>
      <c r="G85" s="1" t="s">
        <v>18</v>
      </c>
      <c r="H85" s="1" t="s">
        <v>19</v>
      </c>
      <c r="I85" s="1" t="s">
        <v>20</v>
      </c>
      <c r="J85" s="1" t="s">
        <v>431</v>
      </c>
      <c r="K85" s="1" t="s">
        <v>22</v>
      </c>
      <c r="L85" s="1" t="str">
        <f>HYPERLINK("https://files.afu.se/Downloads/Transcripts/Higherside%20Chats%20(Greg%20Carlwood)/2020 12 27 - TheHighersideChats - Sofia Smallstorm   Secret Agendas, Oxidative Stress, &amp; Holistic Health_kQmK3jU-fmE - transcript (automated).pdf","Transcript Link")</f>
        <v>Transcript Link</v>
      </c>
      <c r="M85" s="2" t="str">
        <f>HYPERLINK("https://files.afu.se/Downloads/Transcripts/Higherside%20Chats%20(Greg%20Carlwood)/2020 12 27 - TheHighersideChats - Sofia Smallstorm   Secret Agendas, Oxidative Stress, &amp; Holistic Health_kQmK3jU-fmE - transcript (automated).pdf","Transcript Link")</f>
        <v>Transcript Link</v>
      </c>
    </row>
    <row r="86" ht="195" spans="1:13">
      <c r="A86" s="1" t="s">
        <v>432</v>
      </c>
      <c r="B86" s="1" t="s">
        <v>13</v>
      </c>
      <c r="C86" s="4" t="s">
        <v>433</v>
      </c>
      <c r="D86" s="1" t="s">
        <v>434</v>
      </c>
      <c r="E86" s="1" t="s">
        <v>435</v>
      </c>
      <c r="F86" s="4" t="s">
        <v>17</v>
      </c>
      <c r="G86" s="1" t="s">
        <v>18</v>
      </c>
      <c r="H86" s="1" t="s">
        <v>19</v>
      </c>
      <c r="I86" s="1" t="s">
        <v>20</v>
      </c>
      <c r="J86" s="1" t="s">
        <v>436</v>
      </c>
      <c r="K86" s="1" t="s">
        <v>22</v>
      </c>
      <c r="L86" s="1" t="str">
        <f>HYPERLINK("https://files.afu.se/Downloads/Transcripts/Higherside%20Chats%20(Greg%20Carlwood)/2020 12 24 - TheHighersideChats - Alison McDowell   Human Capital Markets, Predatory Philanthropy, &amp; The Gamified World_yDJMIWVgmJI - transcript (automated).pdf","Transcript Link")</f>
        <v>Transcript Link</v>
      </c>
      <c r="M86" s="2" t="str">
        <f>HYPERLINK("https://files.afu.se/Downloads/Transcripts/Higherside%20Chats%20(Greg%20Carlwood)/2020 12 24 - TheHighersideChats - Alison McDowell   Human Capital Markets, Predatory Philanthropy, &amp; The Gamified World_yDJMIWVgmJI - transcript (automated).pdf","Transcript Link")</f>
        <v>Transcript Link</v>
      </c>
    </row>
    <row r="87" ht="225" spans="1:13">
      <c r="A87" s="1" t="s">
        <v>432</v>
      </c>
      <c r="B87" s="1" t="s">
        <v>13</v>
      </c>
      <c r="C87" s="4" t="s">
        <v>437</v>
      </c>
      <c r="D87" s="1" t="s">
        <v>438</v>
      </c>
      <c r="E87" s="1" t="s">
        <v>439</v>
      </c>
      <c r="F87" s="4" t="s">
        <v>17</v>
      </c>
      <c r="G87" s="1" t="s">
        <v>18</v>
      </c>
      <c r="H87" s="1" t="s">
        <v>19</v>
      </c>
      <c r="I87" s="1" t="s">
        <v>20</v>
      </c>
      <c r="J87" s="1" t="s">
        <v>440</v>
      </c>
      <c r="K87" s="1" t="s">
        <v>22</v>
      </c>
      <c r="L87" s="1" t="str">
        <f>HYPERLINK("https://files.afu.se/Downloads/Transcripts/Higherside%20Chats%20(Greg%20Carlwood)/2020 12 24 - TheHighersideChats - Lynne McTaggart   Intention Studies, Mind Magic, &amp; The Power of Eight_k9nH1YSg6Pg - transcript (automated).pdf","Transcript Link")</f>
        <v>Transcript Link</v>
      </c>
      <c r="M87" s="2" t="str">
        <f>HYPERLINK("https://files.afu.se/Downloads/Transcripts/Higherside%20Chats%20(Greg%20Carlwood)/2020 12 24 - TheHighersideChats - Lynne McTaggart   Intention Studies, Mind Magic, &amp; The Power of Eight_k9nH1YSg6Pg - transcript (automated).pdf","Transcript Link")</f>
        <v>Transcript Link</v>
      </c>
    </row>
    <row r="88" ht="409.5" spans="1:13">
      <c r="A88" s="1" t="s">
        <v>441</v>
      </c>
      <c r="B88" s="1" t="s">
        <v>13</v>
      </c>
      <c r="C88" s="4" t="s">
        <v>442</v>
      </c>
      <c r="D88" s="1" t="s">
        <v>443</v>
      </c>
      <c r="E88" s="1" t="s">
        <v>444</v>
      </c>
      <c r="F88" s="4" t="s">
        <v>17</v>
      </c>
      <c r="G88" s="1" t="s">
        <v>18</v>
      </c>
      <c r="H88" s="1" t="s">
        <v>19</v>
      </c>
      <c r="I88" s="1" t="s">
        <v>20</v>
      </c>
      <c r="J88" s="1" t="s">
        <v>445</v>
      </c>
      <c r="K88" s="1" t="s">
        <v>22</v>
      </c>
      <c r="L88" s="1" t="str">
        <f>HYPERLINK("https://files.afu.se/Downloads/Transcripts/Higherside%20Chats%20(Greg%20Carlwood)/2020 12 09 - TheHighersideChats - Chris Bledsoe   Entity Encounters, The Invisible College, &amp; The Lady_AFkSqv7jxoM - transcript (automated).pdf","Transcript Link")</f>
        <v>Transcript Link</v>
      </c>
      <c r="M88" s="2" t="str">
        <f>HYPERLINK("https://files.afu.se/Downloads/Transcripts/Higherside%20Chats%20(Greg%20Carlwood)/2020 12 09 - TheHighersideChats - Chris Bledsoe   Entity Encounters, The Invisible College, &amp; The Lady_AFkSqv7jxoM - transcript (automated).pdf","Transcript Link")</f>
        <v>Transcript Link</v>
      </c>
    </row>
    <row r="89" ht="409.5" spans="1:13">
      <c r="A89" s="1" t="s">
        <v>446</v>
      </c>
      <c r="B89" s="1" t="s">
        <v>13</v>
      </c>
      <c r="C89" s="4" t="s">
        <v>447</v>
      </c>
      <c r="D89" s="1" t="s">
        <v>448</v>
      </c>
      <c r="E89" s="1" t="s">
        <v>449</v>
      </c>
      <c r="F89" s="4" t="s">
        <v>17</v>
      </c>
      <c r="G89" s="1" t="s">
        <v>18</v>
      </c>
      <c r="H89" s="1" t="s">
        <v>19</v>
      </c>
      <c r="I89" s="1" t="s">
        <v>20</v>
      </c>
      <c r="J89" s="1" t="s">
        <v>450</v>
      </c>
      <c r="K89" s="1" t="s">
        <v>22</v>
      </c>
      <c r="L89" s="1" t="str">
        <f>HYPERLINK("https://files.afu.se/Downloads/Transcripts/Higherside%20Chats%20(Greg%20Carlwood)/2020 12 02 - TheHighersideChats - Nora Gedgaudas   Our Sickness Causing System, Health Optimization, &amp; The Primalgenic Plan_BiFemgBOG8U - transcript (automated).pdf","Transcript Link")</f>
        <v>Transcript Link</v>
      </c>
      <c r="M89" s="2" t="str">
        <f>HYPERLINK("https://files.afu.se/Downloads/Transcripts/Higherside%20Chats%20(Greg%20Carlwood)/2020 12 02 - TheHighersideChats - Nora Gedgaudas   Our Sickness Causing System, Health Optimization, &amp; The Primalgenic Plan_BiFemgBOG8U - transcript (automated).pdf","Transcript Link")</f>
        <v>Transcript Link</v>
      </c>
    </row>
    <row r="90" ht="165" spans="1:13">
      <c r="A90" s="1" t="s">
        <v>451</v>
      </c>
      <c r="B90" s="1" t="s">
        <v>13</v>
      </c>
      <c r="C90" s="4" t="s">
        <v>452</v>
      </c>
      <c r="D90" s="1" t="s">
        <v>453</v>
      </c>
      <c r="E90" s="1" t="s">
        <v>454</v>
      </c>
      <c r="F90" s="4" t="s">
        <v>17</v>
      </c>
      <c r="G90" s="1" t="s">
        <v>18</v>
      </c>
      <c r="H90" s="1" t="s">
        <v>19</v>
      </c>
      <c r="I90" s="1" t="s">
        <v>20</v>
      </c>
      <c r="J90" s="1" t="s">
        <v>455</v>
      </c>
      <c r="K90" s="1" t="s">
        <v>22</v>
      </c>
      <c r="L90" s="1" t="str">
        <f>HYPERLINK("https://files.afu.se/Downloads/Transcripts/Higherside%20Chats%20(Greg%20Carlwood)/2020 11 20 - TheHighersideChats - Derrick Broze   The Election Circus, Quarantine Camps, &amp; The Greater Reset_5rY02teLHJ0 - transcript (automated).pdf","Transcript Link")</f>
        <v>Transcript Link</v>
      </c>
      <c r="M90" s="2" t="str">
        <f>HYPERLINK("https://files.afu.se/Downloads/Transcripts/Higherside%20Chats%20(Greg%20Carlwood)/2020 11 20 - TheHighersideChats - Derrick Broze   The Election Circus, Quarantine Camps, &amp; The Greater Reset_5rY02teLHJ0 - transcript (automated).pdf","Transcript Link")</f>
        <v>Transcript Link</v>
      </c>
    </row>
    <row r="91" ht="180" spans="1:13">
      <c r="A91" s="1" t="s">
        <v>456</v>
      </c>
      <c r="B91" s="1" t="s">
        <v>13</v>
      </c>
      <c r="C91" s="4" t="s">
        <v>457</v>
      </c>
      <c r="D91" s="1" t="s">
        <v>458</v>
      </c>
      <c r="E91" s="1" t="s">
        <v>459</v>
      </c>
      <c r="F91" s="4" t="s">
        <v>17</v>
      </c>
      <c r="G91" s="1" t="s">
        <v>18</v>
      </c>
      <c r="H91" s="1" t="s">
        <v>19</v>
      </c>
      <c r="I91" s="1" t="s">
        <v>20</v>
      </c>
      <c r="J91" s="1" t="s">
        <v>460</v>
      </c>
      <c r="K91" s="1" t="s">
        <v>22</v>
      </c>
      <c r="L91" s="1" t="str">
        <f>HYPERLINK("https://files.afu.se/Downloads/Transcripts/Higherside%20Chats%20(Greg%20Carlwood)/2020 11 17 - TheHighersideChats - Chad Stuemke   Esoteric Architecture, Stargate Detroit, &amp; The Great Lakes Triangle_iGT1ry01WC8 - transcript (automated).pdf","Transcript Link")</f>
        <v>Transcript Link</v>
      </c>
      <c r="M91" s="2" t="str">
        <f>HYPERLINK("https://files.afu.se/Downloads/Transcripts/Higherside%20Chats%20(Greg%20Carlwood)/2020 11 17 - TheHighersideChats - Chad Stuemke   Esoteric Architecture, Stargate Detroit, &amp; The Great Lakes Triangle_iGT1ry01WC8 - transcript (automated).pdf","Transcript Link")</f>
        <v>Transcript Link</v>
      </c>
    </row>
    <row r="92" ht="330" spans="1:13">
      <c r="A92" s="1" t="s">
        <v>461</v>
      </c>
      <c r="B92" s="1" t="s">
        <v>13</v>
      </c>
      <c r="C92" s="4" t="s">
        <v>462</v>
      </c>
      <c r="D92" s="1" t="s">
        <v>463</v>
      </c>
      <c r="E92" s="1" t="s">
        <v>464</v>
      </c>
      <c r="F92" s="4" t="s">
        <v>17</v>
      </c>
      <c r="G92" s="1" t="s">
        <v>18</v>
      </c>
      <c r="H92" s="1" t="s">
        <v>19</v>
      </c>
      <c r="I92" s="1" t="s">
        <v>20</v>
      </c>
      <c r="J92" s="1" t="s">
        <v>465</v>
      </c>
      <c r="K92" s="1" t="s">
        <v>22</v>
      </c>
      <c r="L92" s="1" t="str">
        <f>HYPERLINK("https://files.afu.se/Downloads/Transcripts/Higherside%20Chats%20(Greg%20Carlwood)/2020 11 12 - TheHighersideChats - Doug Lindamood   Factory Farms Vs. Regenerative Agriculture &amp; The SonRise Ranch Way_9cNAV3Z-8iQ - transcript (automated).pdf","Transcript Link")</f>
        <v>Transcript Link</v>
      </c>
      <c r="M92" s="2" t="str">
        <f>HYPERLINK("https://files.afu.se/Downloads/Transcripts/Higherside%20Chats%20(Greg%20Carlwood)/2020 11 12 - TheHighersideChats - Doug Lindamood   Factory Farms Vs. Regenerative Agriculture &amp; The SonRise Ranch Way_9cNAV3Z-8iQ - transcript (automated).pdf","Transcript Link")</f>
        <v>Transcript Link</v>
      </c>
    </row>
    <row r="93" ht="409.5" spans="1:13">
      <c r="A93" s="1" t="s">
        <v>466</v>
      </c>
      <c r="B93" s="1" t="s">
        <v>13</v>
      </c>
      <c r="C93" s="4" t="s">
        <v>467</v>
      </c>
      <c r="D93" s="1" t="s">
        <v>468</v>
      </c>
      <c r="E93" s="1" t="s">
        <v>469</v>
      </c>
      <c r="F93" s="4" t="s">
        <v>17</v>
      </c>
      <c r="G93" s="1" t="s">
        <v>18</v>
      </c>
      <c r="H93" s="1" t="s">
        <v>19</v>
      </c>
      <c r="I93" s="1" t="s">
        <v>20</v>
      </c>
      <c r="J93" s="1" t="s">
        <v>470</v>
      </c>
      <c r="K93" s="1" t="s">
        <v>22</v>
      </c>
      <c r="L93" s="1" t="str">
        <f>HYPERLINK("https://files.afu.se/Downloads/Transcripts/Higherside%20Chats%20(Greg%20Carlwood)/2020 11 06 - TheHighersideChats - Chris Emmons   ORMUS, M-State Elements, Alchemy, &amp; You_samQJW2eLNw - transcript (automated).pdf","Transcript Link")</f>
        <v>Transcript Link</v>
      </c>
      <c r="M93" s="2" t="str">
        <f>HYPERLINK("https://files.afu.se/Downloads/Transcripts/Higherside%20Chats%20(Greg%20Carlwood)/2020 11 06 - TheHighersideChats - Chris Emmons   ORMUS, M-State Elements, Alchemy, &amp; You_samQJW2eLNw - transcript (automated).pdf","Transcript Link")</f>
        <v>Transcript Link</v>
      </c>
    </row>
    <row r="94" ht="285" spans="1:13">
      <c r="A94" s="1" t="s">
        <v>471</v>
      </c>
      <c r="B94" s="1" t="s">
        <v>13</v>
      </c>
      <c r="C94" s="4" t="s">
        <v>472</v>
      </c>
      <c r="D94" s="1" t="s">
        <v>473</v>
      </c>
      <c r="E94" s="1" t="s">
        <v>474</v>
      </c>
      <c r="F94" s="4" t="s">
        <v>17</v>
      </c>
      <c r="G94" s="1" t="s">
        <v>18</v>
      </c>
      <c r="H94" s="1" t="s">
        <v>19</v>
      </c>
      <c r="I94" s="1" t="s">
        <v>20</v>
      </c>
      <c r="J94" s="1" t="s">
        <v>475</v>
      </c>
      <c r="K94" s="1" t="s">
        <v>22</v>
      </c>
      <c r="L94" s="1" t="str">
        <f>HYPERLINK("https://files.afu.se/Downloads/Transcripts/Higherside%20Chats%20(Greg%20Carlwood)/2020 10 28 - TheHighersideChats - Matthew LaCroix   Suppressed History, Anunnaki Engineering, &amp; The Eagle Serpent Divide_dJdOOKTwpQM - transcript (automated).pdf","Transcript Link")</f>
        <v>Transcript Link</v>
      </c>
      <c r="M94" s="2" t="str">
        <f>HYPERLINK("https://files.afu.se/Downloads/Transcripts/Higherside%20Chats%20(Greg%20Carlwood)/2020 10 28 - TheHighersideChats - Matthew LaCroix   Suppressed History, Anunnaki Engineering, &amp; The Eagle Serpent Divide_dJdOOKTwpQM - transcript (automated).pdf","Transcript Link")</f>
        <v>Transcript Link</v>
      </c>
    </row>
    <row r="95" ht="390" spans="1:13">
      <c r="A95" s="1" t="s">
        <v>476</v>
      </c>
      <c r="B95" s="1" t="s">
        <v>13</v>
      </c>
      <c r="C95" s="4" t="s">
        <v>477</v>
      </c>
      <c r="D95" s="1" t="s">
        <v>478</v>
      </c>
      <c r="E95" s="1" t="s">
        <v>479</v>
      </c>
      <c r="F95" s="4" t="s">
        <v>17</v>
      </c>
      <c r="G95" s="1" t="s">
        <v>18</v>
      </c>
      <c r="H95" s="1" t="s">
        <v>19</v>
      </c>
      <c r="I95" s="1" t="s">
        <v>20</v>
      </c>
      <c r="J95" s="1" t="s">
        <v>480</v>
      </c>
      <c r="K95" s="1" t="s">
        <v>22</v>
      </c>
      <c r="L95" s="1" t="str">
        <f>HYPERLINK("https://files.afu.se/Downloads/Transcripts/Higherside%20Chats%20(Greg%20Carlwood)/2020 10 20 - TheHighersideChats - Deborah Tavares   Weather Weapons, Resource Restrictions, &amp; The Control Agenda_N7FxuAQOL10 - transcript (automated).pdf","Transcript Link")</f>
        <v>Transcript Link</v>
      </c>
      <c r="M95" s="2" t="str">
        <f>HYPERLINK("https://files.afu.se/Downloads/Transcripts/Higherside%20Chats%20(Greg%20Carlwood)/2020 10 20 - TheHighersideChats - Deborah Tavares   Weather Weapons, Resource Restrictions, &amp; The Control Agenda_N7FxuAQOL10 - transcript (automated).pdf","Transcript Link")</f>
        <v>Transcript Link</v>
      </c>
    </row>
    <row r="96" ht="390" spans="1:13">
      <c r="A96" s="1" t="s">
        <v>481</v>
      </c>
      <c r="B96" s="1" t="s">
        <v>13</v>
      </c>
      <c r="C96" s="4" t="s">
        <v>482</v>
      </c>
      <c r="D96" s="1" t="s">
        <v>483</v>
      </c>
      <c r="E96" s="1" t="s">
        <v>484</v>
      </c>
      <c r="F96" s="4" t="s">
        <v>17</v>
      </c>
      <c r="G96" s="1" t="s">
        <v>18</v>
      </c>
      <c r="H96" s="1" t="s">
        <v>19</v>
      </c>
      <c r="I96" s="1" t="s">
        <v>20</v>
      </c>
      <c r="J96" s="1" t="s">
        <v>485</v>
      </c>
      <c r="K96" s="1" t="s">
        <v>22</v>
      </c>
      <c r="L96" s="1" t="str">
        <f>HYPERLINK("https://files.afu.se/Downloads/Transcripts/Higherside%20Chats%20(Greg%20Carlwood)/2020 10 17 - TheHighersideChats - Dr. Jack Hunter   Greening The Paranormal, Animism, &amp; Foreign Intelligence__5V_1lfYWPg - transcript (automated).pdf","Transcript Link")</f>
        <v>Transcript Link</v>
      </c>
      <c r="M96" s="2" t="str">
        <f>HYPERLINK("https://files.afu.se/Downloads/Transcripts/Higherside%20Chats%20(Greg%20Carlwood)/2020 10 17 - TheHighersideChats - Dr. Jack Hunter   Greening The Paranormal, Animism, &amp; Foreign Intelligence__5V_1lfYWPg - transcript (automated).pdf","Transcript Link")</f>
        <v>Transcript Link</v>
      </c>
    </row>
    <row r="97" ht="165" spans="1:13">
      <c r="A97" s="1" t="s">
        <v>486</v>
      </c>
      <c r="B97" s="1" t="s">
        <v>13</v>
      </c>
      <c r="C97" s="4" t="s">
        <v>487</v>
      </c>
      <c r="D97" s="1" t="s">
        <v>488</v>
      </c>
      <c r="E97" s="1" t="s">
        <v>489</v>
      </c>
      <c r="F97" s="4" t="s">
        <v>17</v>
      </c>
      <c r="G97" s="1" t="s">
        <v>18</v>
      </c>
      <c r="H97" s="1" t="s">
        <v>19</v>
      </c>
      <c r="I97" s="1" t="s">
        <v>20</v>
      </c>
      <c r="J97" s="1" t="s">
        <v>490</v>
      </c>
      <c r="K97" s="1" t="s">
        <v>22</v>
      </c>
      <c r="L97" s="1" t="str">
        <f>HYPERLINK("https://files.afu.se/Downloads/Transcripts/Higherside%20Chats%20(Greg%20Carlwood)/2020 10 11 - TheHighersideChats - Jared Murphy   Advanced Ancestors, Hidden History, &amp; Megalithic Mysteries_TyYhcdgBTIc - transcript (automated).pdf","Transcript Link")</f>
        <v>Transcript Link</v>
      </c>
      <c r="M97" s="2" t="str">
        <f>HYPERLINK("https://files.afu.se/Downloads/Transcripts/Higherside%20Chats%20(Greg%20Carlwood)/2020 10 11 - TheHighersideChats - Jared Murphy   Advanced Ancestors, Hidden History, &amp; Megalithic Mysteries_TyYhcdgBTIc - transcript (automated).pdf","Transcript Link")</f>
        <v>Transcript Link</v>
      </c>
    </row>
    <row r="98" ht="409.5" spans="1:13">
      <c r="A98" s="1" t="s">
        <v>491</v>
      </c>
      <c r="B98" s="1" t="s">
        <v>13</v>
      </c>
      <c r="C98" s="4" t="s">
        <v>492</v>
      </c>
      <c r="D98" s="1" t="s">
        <v>493</v>
      </c>
      <c r="E98" s="1" t="s">
        <v>494</v>
      </c>
      <c r="F98" s="4" t="s">
        <v>17</v>
      </c>
      <c r="G98" s="1" t="s">
        <v>18</v>
      </c>
      <c r="H98" s="1" t="s">
        <v>19</v>
      </c>
      <c r="I98" s="1" t="s">
        <v>20</v>
      </c>
      <c r="J98" s="1" t="s">
        <v>495</v>
      </c>
      <c r="K98" s="1" t="s">
        <v>22</v>
      </c>
      <c r="L98" s="1" t="str">
        <f>HYPERLINK("https://files.afu.se/Downloads/Transcripts/Higherside%20Chats%20(Greg%20Carlwood)/2020 10 06 - TheHighersideChats - Zachary K. Hubbard   Number Games  9 11 to Coronavirus_haP8A4H9164 - transcript (automated).pdf","Transcript Link")</f>
        <v>Transcript Link</v>
      </c>
      <c r="M98" s="2" t="str">
        <f>HYPERLINK("https://files.afu.se/Downloads/Transcripts/Higherside%20Chats%20(Greg%20Carlwood)/2020 10 06 - TheHighersideChats - Zachary K. Hubbard   Number Games  9 11 to Coronavirus_haP8A4H9164 - transcript (automated).pdf","Transcript Link")</f>
        <v>Transcript Link</v>
      </c>
    </row>
    <row r="99" ht="315" spans="1:13">
      <c r="A99" s="1" t="s">
        <v>496</v>
      </c>
      <c r="B99" s="1" t="s">
        <v>13</v>
      </c>
      <c r="C99" s="4" t="s">
        <v>497</v>
      </c>
      <c r="D99" s="1" t="s">
        <v>498</v>
      </c>
      <c r="E99" s="1" t="s">
        <v>499</v>
      </c>
      <c r="F99" s="4" t="s">
        <v>17</v>
      </c>
      <c r="G99" s="1" t="s">
        <v>18</v>
      </c>
      <c r="H99" s="1" t="s">
        <v>19</v>
      </c>
      <c r="I99" s="1" t="s">
        <v>20</v>
      </c>
      <c r="J99" s="1" t="s">
        <v>500</v>
      </c>
      <c r="K99" s="1" t="s">
        <v>22</v>
      </c>
      <c r="L99" s="1" t="str">
        <f>HYPERLINK("https://files.afu.se/Downloads/Transcripts/Higherside%20Chats%20(Greg%20Carlwood)/2020 09 29 - TheHighersideChats - Grant Cameron   Ufology, Consciousness &amp; The Alien Apports_bwuxKK-kRhQ - transcript (automated).pdf","Transcript Link")</f>
        <v>Transcript Link</v>
      </c>
      <c r="M99" s="2" t="str">
        <f>HYPERLINK("https://files.afu.se/Downloads/Transcripts/Higherside%20Chats%20(Greg%20Carlwood)/2020 09 29 - TheHighersideChats - Grant Cameron   Ufology, Consciousness &amp; The Alien Apports_bwuxKK-kRhQ - transcript (automated).pdf","Transcript Link")</f>
        <v>Transcript Link</v>
      </c>
    </row>
    <row r="100" ht="165" spans="1:13">
      <c r="A100" s="1" t="s">
        <v>501</v>
      </c>
      <c r="B100" s="1" t="s">
        <v>13</v>
      </c>
      <c r="C100" s="4" t="s">
        <v>502</v>
      </c>
      <c r="D100" s="1" t="s">
        <v>503</v>
      </c>
      <c r="E100" s="1" t="s">
        <v>504</v>
      </c>
      <c r="F100" s="4" t="s">
        <v>17</v>
      </c>
      <c r="G100" s="1" t="s">
        <v>18</v>
      </c>
      <c r="H100" s="1" t="s">
        <v>19</v>
      </c>
      <c r="I100" s="1" t="s">
        <v>20</v>
      </c>
      <c r="J100" s="1" t="s">
        <v>505</v>
      </c>
      <c r="K100" s="1" t="s">
        <v>22</v>
      </c>
      <c r="L100" s="1" t="str">
        <f>HYPERLINK("https://files.afu.se/Downloads/Transcripts/Higherside%20Chats%20(Greg%20Carlwood)/2020 09 22 - TheHighersideChats - Michael Wann   Culture Creation Rituals, Hijacking Reality, &amp; The Saturnian Scheme_lGNL3Ov5QTs - transcript (automated).pdf","Transcript Link")</f>
        <v>Transcript Link</v>
      </c>
      <c r="M100" s="2" t="str">
        <f>HYPERLINK("https://files.afu.se/Downloads/Transcripts/Higherside%20Chats%20(Greg%20Carlwood)/2020 09 22 - TheHighersideChats - Michael Wann   Culture Creation Rituals, Hijacking Reality, &amp; The Saturnian Scheme_lGNL3Ov5QTs - transcript (automated).pdf","Transcript Link")</f>
        <v>Transcript Link</v>
      </c>
    </row>
    <row r="101" ht="165" spans="1:13">
      <c r="A101" s="1" t="s">
        <v>506</v>
      </c>
      <c r="B101" s="1" t="s">
        <v>13</v>
      </c>
      <c r="C101" s="4" t="s">
        <v>507</v>
      </c>
      <c r="D101" s="1" t="s">
        <v>508</v>
      </c>
      <c r="E101" s="1" t="s">
        <v>509</v>
      </c>
      <c r="F101" s="4" t="s">
        <v>17</v>
      </c>
      <c r="G101" s="1" t="s">
        <v>18</v>
      </c>
      <c r="H101" s="1" t="s">
        <v>19</v>
      </c>
      <c r="I101" s="1" t="s">
        <v>20</v>
      </c>
      <c r="J101" s="1" t="s">
        <v>510</v>
      </c>
      <c r="K101" s="1" t="s">
        <v>22</v>
      </c>
      <c r="L101" s="1" t="str">
        <f>HYPERLINK("https://files.afu.se/Downloads/Transcripts/Higherside%20Chats%20(Greg%20Carlwood)/2020 09 17 - TheHighersideChats - Phoenix Aurelius   Personal Mastery, The Unseen Realms, &amp; Fungi_1oYqjhRL29s - transcript (automated).pdf","Transcript Link")</f>
        <v>Transcript Link</v>
      </c>
      <c r="M101" s="2" t="str">
        <f>HYPERLINK("https://files.afu.se/Downloads/Transcripts/Higherside%20Chats%20(Greg%20Carlwood)/2020 09 17 - TheHighersideChats - Phoenix Aurelius   Personal Mastery, The Unseen Realms, &amp; Fungi_1oYqjhRL29s - transcript (automated).pdf","Transcript Link")</f>
        <v>Transcript Link</v>
      </c>
    </row>
    <row r="102" ht="240" spans="1:13">
      <c r="A102" s="1" t="s">
        <v>511</v>
      </c>
      <c r="B102" s="1" t="s">
        <v>13</v>
      </c>
      <c r="C102" s="4" t="s">
        <v>512</v>
      </c>
      <c r="D102" s="1" t="s">
        <v>513</v>
      </c>
      <c r="E102" s="1" t="s">
        <v>514</v>
      </c>
      <c r="F102" s="4" t="s">
        <v>17</v>
      </c>
      <c r="G102" s="1" t="s">
        <v>18</v>
      </c>
      <c r="H102" s="1" t="s">
        <v>19</v>
      </c>
      <c r="I102" s="1" t="s">
        <v>20</v>
      </c>
      <c r="J102" s="1" t="s">
        <v>515</v>
      </c>
      <c r="K102" s="1" t="s">
        <v>22</v>
      </c>
      <c r="L102" s="1" t="str">
        <f>HYPERLINK("https://files.afu.se/Downloads/Transcripts/Higherside%20Chats%20(Greg%20Carlwood)/2020 09 06 - TheHighersideChats - Whitney Webb   The CTI League, The Maxwell Sisters, &amp; Israeli Intelligence_AVCrNUFusr0 - transcript (automated).pdf","Transcript Link")</f>
        <v>Transcript Link</v>
      </c>
      <c r="M102" s="2" t="str">
        <f>HYPERLINK("https://files.afu.se/Downloads/Transcripts/Higherside%20Chats%20(Greg%20Carlwood)/2020 09 06 - TheHighersideChats - Whitney Webb   The CTI League, The Maxwell Sisters, &amp; Israeli Intelligence_AVCrNUFusr0 - transcript (automated).pdf","Transcript Link")</f>
        <v>Transcript Link</v>
      </c>
    </row>
    <row r="103" ht="165" spans="1:13">
      <c r="A103" s="1" t="s">
        <v>516</v>
      </c>
      <c r="B103" s="1" t="s">
        <v>13</v>
      </c>
      <c r="C103" s="4" t="s">
        <v>517</v>
      </c>
      <c r="D103" s="1" t="s">
        <v>518</v>
      </c>
      <c r="E103" s="1" t="s">
        <v>519</v>
      </c>
      <c r="F103" s="4" t="s">
        <v>17</v>
      </c>
      <c r="G103" s="1" t="s">
        <v>18</v>
      </c>
      <c r="H103" s="1" t="s">
        <v>19</v>
      </c>
      <c r="I103" s="1" t="s">
        <v>20</v>
      </c>
      <c r="J103" s="1" t="s">
        <v>520</v>
      </c>
      <c r="K103" s="1" t="s">
        <v>22</v>
      </c>
      <c r="L103" s="1" t="str">
        <f>HYPERLINK("https://files.afu.se/Downloads/Transcripts/Higherside%20Chats%20(Greg%20Carlwood)/2020 09 03 - TheHighersideChats - Sylvie Ivanova   Alexander Paramanov, The Parasites, &amp; The Prophecies_sBHJSexvkBY - transcript (automated).pdf","Transcript Link")</f>
        <v>Transcript Link</v>
      </c>
      <c r="M103" s="2" t="str">
        <f>HYPERLINK("https://files.afu.se/Downloads/Transcripts/Higherside%20Chats%20(Greg%20Carlwood)/2020 09 03 - TheHighersideChats - Sylvie Ivanova   Alexander Paramanov, The Parasites, &amp; The Prophecies_sBHJSexvkBY - transcript (automated).pdf","Transcript Link")</f>
        <v>Transcript Link</v>
      </c>
    </row>
    <row r="104" ht="225" spans="1:13">
      <c r="A104" s="1" t="s">
        <v>521</v>
      </c>
      <c r="B104" s="1" t="s">
        <v>13</v>
      </c>
      <c r="C104" s="4" t="s">
        <v>522</v>
      </c>
      <c r="D104" s="1" t="s">
        <v>523</v>
      </c>
      <c r="E104" s="1" t="s">
        <v>524</v>
      </c>
      <c r="F104" s="4" t="s">
        <v>17</v>
      </c>
      <c r="G104" s="1" t="s">
        <v>18</v>
      </c>
      <c r="H104" s="1" t="s">
        <v>19</v>
      </c>
      <c r="I104" s="1" t="s">
        <v>20</v>
      </c>
      <c r="J104" s="1" t="s">
        <v>525</v>
      </c>
      <c r="K104" s="1" t="s">
        <v>22</v>
      </c>
      <c r="L104" s="1" t="str">
        <f>HYPERLINK("https://files.afu.se/Downloads/Transcripts/Higherside%20Chats%20(Greg%20Carlwood)/2020 08 30 - TheHighersideChats - Joint Session Bonus Show   August 2020_qFxiTsYYOVo - transcript (automated).pdf","Transcript Link")</f>
        <v>Transcript Link</v>
      </c>
      <c r="M104" s="2" t="str">
        <f>HYPERLINK("https://files.afu.se/Downloads/Transcripts/Higherside%20Chats%20(Greg%20Carlwood)/2020 08 30 - TheHighersideChats - Joint Session Bonus Show   August 2020_qFxiTsYYOVo - transcript (automated).pdf","Transcript Link")</f>
        <v>Transcript Link</v>
      </c>
    </row>
    <row r="105" ht="285" spans="1:13">
      <c r="A105" s="1" t="s">
        <v>526</v>
      </c>
      <c r="B105" s="1" t="s">
        <v>13</v>
      </c>
      <c r="C105" s="4" t="s">
        <v>527</v>
      </c>
      <c r="D105" s="1" t="s">
        <v>528</v>
      </c>
      <c r="E105" s="1" t="s">
        <v>529</v>
      </c>
      <c r="F105" s="4" t="s">
        <v>17</v>
      </c>
      <c r="G105" s="1" t="s">
        <v>18</v>
      </c>
      <c r="H105" s="1" t="s">
        <v>19</v>
      </c>
      <c r="I105" s="1" t="s">
        <v>20</v>
      </c>
      <c r="J105" s="1" t="s">
        <v>530</v>
      </c>
      <c r="K105" s="1" t="s">
        <v>22</v>
      </c>
      <c r="L105" s="1" t="str">
        <f>HYPERLINK("https://files.afu.se/Downloads/Transcripts/Higherside%20Chats%20(Greg%20Carlwood)/2020 08 26 - TheHighersideChats - Derrick Broze   Conscious Resistance, The Technocratic State, &amp; The Freedom Formula_jIPKfgZyw3k - transcript (automated).pdf","Transcript Link")</f>
        <v>Transcript Link</v>
      </c>
      <c r="M105" s="2" t="str">
        <f>HYPERLINK("https://files.afu.se/Downloads/Transcripts/Higherside%20Chats%20(Greg%20Carlwood)/2020 08 26 - TheHighersideChats - Derrick Broze   Conscious Resistance, The Technocratic State, &amp; The Freedom Formula_jIPKfgZyw3k - transcript (automated).pdf","Transcript Link")</f>
        <v>Transcript Link</v>
      </c>
    </row>
    <row r="106" ht="315" spans="1:13">
      <c r="A106" s="1" t="s">
        <v>531</v>
      </c>
      <c r="B106" s="1" t="s">
        <v>13</v>
      </c>
      <c r="C106" s="4" t="s">
        <v>532</v>
      </c>
      <c r="D106" s="1" t="s">
        <v>533</v>
      </c>
      <c r="E106" s="1" t="s">
        <v>534</v>
      </c>
      <c r="F106" s="4" t="s">
        <v>17</v>
      </c>
      <c r="G106" s="1" t="s">
        <v>18</v>
      </c>
      <c r="H106" s="1" t="s">
        <v>19</v>
      </c>
      <c r="I106" s="1" t="s">
        <v>20</v>
      </c>
      <c r="J106" s="1" t="s">
        <v>535</v>
      </c>
      <c r="K106" s="1" t="s">
        <v>22</v>
      </c>
      <c r="L106" s="1" t="str">
        <f>HYPERLINK("https://files.afu.se/Downloads/Transcripts/Higherside%20Chats%20(Greg%20Carlwood)/2020 08 21 - TheHighersideChats - Sally Fallon Morell   The Industrialized Diet, Nourishing Traditions, &amp; The Contagion Myth_lXHFCS_8Ar0 - transcript (automated).pdf","Transcript Link")</f>
        <v>Transcript Link</v>
      </c>
      <c r="M106" s="2" t="str">
        <f>HYPERLINK("https://files.afu.se/Downloads/Transcripts/Higherside%20Chats%20(Greg%20Carlwood)/2020 08 21 - TheHighersideChats - Sally Fallon Morell   The Industrialized Diet, Nourishing Traditions, &amp; The Contagion Myth_lXHFCS_8Ar0 - transcript (automated).pdf","Transcript Link")</f>
        <v>Transcript Link</v>
      </c>
    </row>
    <row r="107" ht="165" spans="1:13">
      <c r="A107" s="1" t="s">
        <v>536</v>
      </c>
      <c r="B107" s="1" t="s">
        <v>13</v>
      </c>
      <c r="C107" s="4" t="s">
        <v>537</v>
      </c>
      <c r="D107" s="1" t="s">
        <v>538</v>
      </c>
      <c r="E107" s="1" t="s">
        <v>539</v>
      </c>
      <c r="F107" s="4" t="s">
        <v>17</v>
      </c>
      <c r="G107" s="1" t="s">
        <v>18</v>
      </c>
      <c r="H107" s="1" t="s">
        <v>19</v>
      </c>
      <c r="I107" s="1" t="s">
        <v>20</v>
      </c>
      <c r="J107" s="1" t="s">
        <v>540</v>
      </c>
      <c r="K107" s="1" t="s">
        <v>22</v>
      </c>
      <c r="L107" s="1" t="str">
        <f>HYPERLINK("https://files.afu.se/Downloads/Transcripts/Higherside%20Chats%20(Greg%20Carlwood)/2020 08 19 - TheHighersideChats - Chris Knowles   A Ritual Tour Of 2020, Ghislaine Maxwell’s Arrest, &amp; The New Cult Of State_moAyHdeyg8M - transcript (automated).pdf","Transcript Link")</f>
        <v>Transcript Link</v>
      </c>
      <c r="M107" s="2" t="str">
        <f>HYPERLINK("https://files.afu.se/Downloads/Transcripts/Higherside%20Chats%20(Greg%20Carlwood)/2020 08 19 - TheHighersideChats - Chris Knowles   A Ritual Tour Of 2020, Ghislaine Maxwell’s Arrest, &amp; The New Cult Of State_moAyHdeyg8M - transcript (automated).pdf","Transcript Link")</f>
        <v>Transcript Link</v>
      </c>
    </row>
    <row r="108" ht="165" spans="1:13">
      <c r="A108" s="1" t="s">
        <v>541</v>
      </c>
      <c r="B108" s="1" t="s">
        <v>13</v>
      </c>
      <c r="C108" s="4" t="s">
        <v>542</v>
      </c>
      <c r="D108" s="1" t="s">
        <v>543</v>
      </c>
      <c r="E108" s="1" t="s">
        <v>544</v>
      </c>
      <c r="F108" s="4" t="s">
        <v>17</v>
      </c>
      <c r="G108" s="1" t="s">
        <v>18</v>
      </c>
      <c r="H108" s="1" t="s">
        <v>19</v>
      </c>
      <c r="I108" s="1" t="s">
        <v>20</v>
      </c>
      <c r="J108" s="1" t="s">
        <v>545</v>
      </c>
      <c r="K108" s="1" t="s">
        <v>22</v>
      </c>
      <c r="L108" s="1" t="str">
        <f>HYPERLINK("https://files.afu.se/Downloads/Transcripts/Higherside%20Chats%20(Greg%20Carlwood)/2020 08 07 - TheHighersideChats - Dr. Angela J. Hattery &amp; Dr. Earl Smith   Policing Black Bodies, Prison Inc., &amp; The Poverty Trap_ZstSJCSNt-I - transcript (automated).pdf","Transcript Link")</f>
        <v>Transcript Link</v>
      </c>
      <c r="M108" s="2" t="str">
        <f>HYPERLINK("https://files.afu.se/Downloads/Transcripts/Higherside%20Chats%20(Greg%20Carlwood)/2020 08 07 - TheHighersideChats - Dr. Angela J. Hattery &amp; Dr. Earl Smith   Policing Black Bodies, Prison Inc., &amp; The Poverty Trap_ZstSJCSNt-I - transcript (automated).pdf","Transcript Link")</f>
        <v>Transcript Link</v>
      </c>
    </row>
    <row r="109" ht="165" spans="1:13">
      <c r="A109" s="1" t="s">
        <v>546</v>
      </c>
      <c r="B109" s="1" t="s">
        <v>13</v>
      </c>
      <c r="C109" s="4" t="s">
        <v>547</v>
      </c>
      <c r="D109" s="1" t="s">
        <v>548</v>
      </c>
      <c r="E109" s="1" t="s">
        <v>549</v>
      </c>
      <c r="F109" s="4" t="s">
        <v>17</v>
      </c>
      <c r="G109" s="1" t="s">
        <v>18</v>
      </c>
      <c r="H109" s="1" t="s">
        <v>19</v>
      </c>
      <c r="I109" s="1" t="s">
        <v>20</v>
      </c>
      <c r="J109" s="1" t="s">
        <v>550</v>
      </c>
      <c r="K109" s="1" t="s">
        <v>22</v>
      </c>
      <c r="L109" s="1" t="str">
        <f>HYPERLINK("https://files.afu.se/Downloads/Transcripts/Higherside%20Chats%20(Greg%20Carlwood)/2020 08 06 - TheHighersideChats - Joshua Cutchin &amp; Timothy Renner   Bigfoot, High Strangeness, &amp; Odd Folklore_LfdBCH3lzTc - transcript (automated).pdf","Transcript Link")</f>
        <v>Transcript Link</v>
      </c>
      <c r="M109" s="2" t="str">
        <f>HYPERLINK("https://files.afu.se/Downloads/Transcripts/Higherside%20Chats%20(Greg%20Carlwood)/2020 08 06 - TheHighersideChats - Joshua Cutchin &amp; Timothy Renner   Bigfoot, High Strangeness, &amp; Odd Folklore_LfdBCH3lzTc - transcript (automated).pdf","Transcript Link")</f>
        <v>Transcript Link</v>
      </c>
    </row>
    <row r="110" ht="375" spans="1:13">
      <c r="A110" s="1" t="s">
        <v>551</v>
      </c>
      <c r="B110" s="1" t="s">
        <v>13</v>
      </c>
      <c r="C110" s="4" t="s">
        <v>552</v>
      </c>
      <c r="D110" s="1" t="s">
        <v>553</v>
      </c>
      <c r="E110" s="1" t="s">
        <v>554</v>
      </c>
      <c r="F110" s="4" t="s">
        <v>17</v>
      </c>
      <c r="G110" s="1" t="s">
        <v>18</v>
      </c>
      <c r="H110" s="1" t="s">
        <v>19</v>
      </c>
      <c r="I110" s="1" t="s">
        <v>20</v>
      </c>
      <c r="J110" s="1" t="s">
        <v>555</v>
      </c>
      <c r="K110" s="1" t="s">
        <v>22</v>
      </c>
      <c r="L110" s="1" t="str">
        <f>HYPERLINK("https://files.afu.se/Downloads/Transcripts/Higherside%20Chats%20(Greg%20Carlwood)/2020 07 25 - TheHighersideChats - Bruce Fenton   Exogenesis  Hybrid Humans, Ancient Aliens, &amp; The Mothership_TWTxNlCHeUw - transcript (automated).pdf","Transcript Link")</f>
        <v>Transcript Link</v>
      </c>
      <c r="M110" s="2" t="str">
        <f>HYPERLINK("https://files.afu.se/Downloads/Transcripts/Higherside%20Chats%20(Greg%20Carlwood)/2020 07 25 - TheHighersideChats - Bruce Fenton   Exogenesis  Hybrid Humans, Ancient Aliens, &amp; The Mothership_TWTxNlCHeUw - transcript (automated).pdf","Transcript Link")</f>
        <v>Transcript Link</v>
      </c>
    </row>
    <row r="111" ht="165" spans="1:13">
      <c r="A111" s="1" t="s">
        <v>556</v>
      </c>
      <c r="B111" s="1" t="s">
        <v>13</v>
      </c>
      <c r="C111" s="4" t="s">
        <v>557</v>
      </c>
      <c r="D111" s="1" t="s">
        <v>558</v>
      </c>
      <c r="E111" s="1" t="s">
        <v>559</v>
      </c>
      <c r="F111" s="4" t="s">
        <v>17</v>
      </c>
      <c r="G111" s="1" t="s">
        <v>18</v>
      </c>
      <c r="H111" s="1" t="s">
        <v>19</v>
      </c>
      <c r="I111" s="1" t="s">
        <v>20</v>
      </c>
      <c r="J111" s="1" t="s">
        <v>560</v>
      </c>
      <c r="K111" s="1" t="s">
        <v>22</v>
      </c>
      <c r="L111" s="1" t="str">
        <f>HYPERLINK("https://files.afu.se/Downloads/Transcripts/Higherside%20Chats%20(Greg%20Carlwood)/2020 07 15 - TheHighersideChats - Phoenix Aurelius   Spagyrics, Practical Alchemy, &amp; Broken Beer_Jj9lA-YxVm0 - transcript (automated).pdf","Transcript Link")</f>
        <v>Transcript Link</v>
      </c>
      <c r="M111" s="2" t="str">
        <f>HYPERLINK("https://files.afu.se/Downloads/Transcripts/Higherside%20Chats%20(Greg%20Carlwood)/2020 07 15 - TheHighersideChats - Phoenix Aurelius   Spagyrics, Practical Alchemy, &amp; Broken Beer_Jj9lA-YxVm0 - transcript (automated).pdf","Transcript Link")</f>
        <v>Transcript Link</v>
      </c>
    </row>
    <row r="112" ht="240" spans="1:13">
      <c r="A112" s="1" t="s">
        <v>561</v>
      </c>
      <c r="B112" s="1" t="s">
        <v>13</v>
      </c>
      <c r="C112" s="4" t="s">
        <v>562</v>
      </c>
      <c r="D112" s="1" t="s">
        <v>563</v>
      </c>
      <c r="E112" s="1" t="s">
        <v>564</v>
      </c>
      <c r="F112" s="4" t="s">
        <v>17</v>
      </c>
      <c r="G112" s="1" t="s">
        <v>18</v>
      </c>
      <c r="H112" s="1" t="s">
        <v>19</v>
      </c>
      <c r="I112" s="1" t="s">
        <v>20</v>
      </c>
      <c r="J112" s="1" t="s">
        <v>565</v>
      </c>
      <c r="K112" s="1" t="s">
        <v>22</v>
      </c>
      <c r="L112" s="1" t="str">
        <f>HYPERLINK("https://files.afu.se/Downloads/Transcripts/Higherside%20Chats%20(Greg%20Carlwood)/2020 07 09 - TheHighersideChats - Angela J. Davis   Policing The Black Man, Arbitrary Justice, &amp; A Broken System_1LTsUbi4blw - transcript (automated).pdf","Transcript Link")</f>
        <v>Transcript Link</v>
      </c>
      <c r="M112" s="2" t="str">
        <f>HYPERLINK("https://files.afu.se/Downloads/Transcripts/Higherside%20Chats%20(Greg%20Carlwood)/2020 07 09 - TheHighersideChats - Angela J. Davis   Policing The Black Man, Arbitrary Justice, &amp; A Broken System_1LTsUbi4blw - transcript (automated).pdf","Transcript Link")</f>
        <v>Transcript Link</v>
      </c>
    </row>
    <row r="113" ht="300" spans="1:13">
      <c r="A113" s="1" t="s">
        <v>566</v>
      </c>
      <c r="B113" s="1" t="s">
        <v>13</v>
      </c>
      <c r="C113" s="4" t="s">
        <v>567</v>
      </c>
      <c r="D113" s="1" t="s">
        <v>568</v>
      </c>
      <c r="E113" s="1" t="s">
        <v>569</v>
      </c>
      <c r="F113" s="4" t="s">
        <v>17</v>
      </c>
      <c r="G113" s="1" t="s">
        <v>18</v>
      </c>
      <c r="H113" s="1" t="s">
        <v>19</v>
      </c>
      <c r="I113" s="1" t="s">
        <v>20</v>
      </c>
      <c r="J113" s="1" t="s">
        <v>570</v>
      </c>
      <c r="K113" s="1" t="s">
        <v>22</v>
      </c>
      <c r="L113" s="1" t="str">
        <f>HYPERLINK("https://files.afu.se/Downloads/Transcripts/Higherside%20Chats%20(Greg%20Carlwood)/2020 07 08 - TheHighersideChats - Kerry Rhodes &amp; Farzin Toussi   The Medicine  Ayahuasca, Spirit Contact, &amp; Shamanic Healing_RXjsw5Kustc - transcript (automated).pdf","Transcript Link")</f>
        <v>Transcript Link</v>
      </c>
      <c r="M113" s="2" t="str">
        <f>HYPERLINK("https://files.afu.se/Downloads/Transcripts/Higherside%20Chats%20(Greg%20Carlwood)/2020 07 08 - TheHighersideChats - Kerry Rhodes &amp; Farzin Toussi   The Medicine  Ayahuasca, Spirit Contact, &amp; Shamanic Healing_RXjsw5Kustc - transcript (automated).pdf","Transcript Link")</f>
        <v>Transcript Link</v>
      </c>
    </row>
    <row r="114" ht="165" spans="1:13">
      <c r="A114" s="1" t="s">
        <v>571</v>
      </c>
      <c r="B114" s="1" t="s">
        <v>13</v>
      </c>
      <c r="C114" s="4" t="s">
        <v>572</v>
      </c>
      <c r="D114" s="1" t="s">
        <v>573</v>
      </c>
      <c r="E114" s="1" t="s">
        <v>574</v>
      </c>
      <c r="F114" s="4" t="s">
        <v>17</v>
      </c>
      <c r="G114" s="1" t="s">
        <v>18</v>
      </c>
      <c r="H114" s="1" t="s">
        <v>19</v>
      </c>
      <c r="I114" s="1" t="s">
        <v>20</v>
      </c>
      <c r="J114" s="1" t="s">
        <v>575</v>
      </c>
      <c r="K114" s="1" t="s">
        <v>22</v>
      </c>
      <c r="L114" s="1" t="str">
        <f>HYPERLINK("https://files.afu.se/Downloads/Transcripts/Higherside%20Chats%20(Greg%20Carlwood)/2020 07 01 - TheHighersideChats - James Corbett   The Truth About Bill Gates, Police, &amp; The New Abnormal_qkJ2uQSdCkI - transcript (automated).pdf","Transcript Link")</f>
        <v>Transcript Link</v>
      </c>
      <c r="M114" s="2" t="str">
        <f>HYPERLINK("https://files.afu.se/Downloads/Transcripts/Higherside%20Chats%20(Greg%20Carlwood)/2020 07 01 - TheHighersideChats - James Corbett   The Truth About Bill Gates, Police, &amp; The New Abnormal_qkJ2uQSdCkI - transcript (automated).pdf","Transcript Link")</f>
        <v>Transcript Link</v>
      </c>
    </row>
    <row r="115" ht="180" spans="1:13">
      <c r="A115" s="1" t="s">
        <v>576</v>
      </c>
      <c r="B115" s="1" t="s">
        <v>13</v>
      </c>
      <c r="C115" s="4" t="s">
        <v>577</v>
      </c>
      <c r="D115" s="1" t="s">
        <v>578</v>
      </c>
      <c r="E115" s="1" t="s">
        <v>579</v>
      </c>
      <c r="F115" s="4" t="s">
        <v>17</v>
      </c>
      <c r="G115" s="1" t="s">
        <v>18</v>
      </c>
      <c r="H115" s="1" t="s">
        <v>19</v>
      </c>
      <c r="I115" s="1" t="s">
        <v>20</v>
      </c>
      <c r="J115" s="1" t="s">
        <v>580</v>
      </c>
      <c r="K115" s="1" t="s">
        <v>22</v>
      </c>
      <c r="L115" s="1" t="str">
        <f>HYPERLINK("https://files.afu.se/Downloads/Transcripts/Higherside%20Chats%20(Greg%20Carlwood)/2020 06 26 - TheHighersideChats - Ras Ben   Yellow Fever &amp; The Cycles Of Time_h-eAvVyFHUM - transcript (automated).pdf","Transcript Link")</f>
        <v>Transcript Link</v>
      </c>
      <c r="M115" s="2" t="str">
        <f>HYPERLINK("https://files.afu.se/Downloads/Transcripts/Higherside%20Chats%20(Greg%20Carlwood)/2020 06 26 - TheHighersideChats - Ras Ben   Yellow Fever &amp; The Cycles Of Time_h-eAvVyFHUM - transcript (automated).pdf","Transcript Link")</f>
        <v>Transcript Link</v>
      </c>
    </row>
    <row r="116" ht="255" spans="1:13">
      <c r="A116" s="1" t="s">
        <v>581</v>
      </c>
      <c r="B116" s="1" t="s">
        <v>13</v>
      </c>
      <c r="C116" s="4" t="s">
        <v>582</v>
      </c>
      <c r="D116" s="1" t="s">
        <v>583</v>
      </c>
      <c r="E116" s="1" t="s">
        <v>584</v>
      </c>
      <c r="F116" s="4" t="s">
        <v>17</v>
      </c>
      <c r="G116" s="1" t="s">
        <v>18</v>
      </c>
      <c r="H116" s="1" t="s">
        <v>19</v>
      </c>
      <c r="I116" s="1" t="s">
        <v>20</v>
      </c>
      <c r="J116" s="1" t="s">
        <v>585</v>
      </c>
      <c r="K116" s="1" t="s">
        <v>22</v>
      </c>
      <c r="L116" s="1" t="str">
        <f>HYPERLINK("https://files.afu.se/Downloads/Transcripts/Higherside%20Chats%20(Greg%20Carlwood)/2020 06 19 - TheHighersideChats - Dr. Stuart Jeanne Bramhall   Systemic Injustice, Targeted Harassment, &amp; Expatriation_PFdm6VZHfrA - transcript (automated).pdf","Transcript Link")</f>
        <v>Transcript Link</v>
      </c>
      <c r="M116" s="2" t="str">
        <f>HYPERLINK("https://files.afu.se/Downloads/Transcripts/Higherside%20Chats%20(Greg%20Carlwood)/2020 06 19 - TheHighersideChats - Dr. Stuart Jeanne Bramhall   Systemic Injustice, Targeted Harassment, &amp; Expatriation_PFdm6VZHfrA - transcript (automated).pdf","Transcript Link")</f>
        <v>Transcript Link</v>
      </c>
    </row>
    <row r="117" ht="240" spans="1:13">
      <c r="A117" s="1" t="s">
        <v>586</v>
      </c>
      <c r="B117" s="1" t="s">
        <v>13</v>
      </c>
      <c r="C117" s="4" t="s">
        <v>587</v>
      </c>
      <c r="D117" s="1" t="s">
        <v>588</v>
      </c>
      <c r="E117" s="1" t="s">
        <v>589</v>
      </c>
      <c r="F117" s="4" t="s">
        <v>17</v>
      </c>
      <c r="G117" s="1" t="s">
        <v>18</v>
      </c>
      <c r="H117" s="1" t="s">
        <v>19</v>
      </c>
      <c r="I117" s="1" t="s">
        <v>20</v>
      </c>
      <c r="J117" s="1" t="s">
        <v>590</v>
      </c>
      <c r="K117" s="1" t="s">
        <v>22</v>
      </c>
      <c r="L117" s="1" t="str">
        <f>HYPERLINK("https://files.afu.se/Downloads/Transcripts/Higherside%20Chats%20(Greg%20Carlwood)/2020 06 10 - TheHighersideChats - Gary Lachman   Holy Russia, Rudolf Steiner, &amp; Cultural Spirits_h8qLx7VV5gw - transcript (automated).pdf","Transcript Link")</f>
        <v>Transcript Link</v>
      </c>
      <c r="M117" s="2" t="str">
        <f>HYPERLINK("https://files.afu.se/Downloads/Transcripts/Higherside%20Chats%20(Greg%20Carlwood)/2020 06 10 - TheHighersideChats - Gary Lachman   Holy Russia, Rudolf Steiner, &amp; Cultural Spirits_h8qLx7VV5gw - transcript (automated).pdf","Transcript Link")</f>
        <v>Transcript Link</v>
      </c>
    </row>
    <row r="118" ht="195" spans="1:13">
      <c r="A118" s="1" t="s">
        <v>591</v>
      </c>
      <c r="B118" s="1" t="s">
        <v>13</v>
      </c>
      <c r="C118" s="4" t="s">
        <v>592</v>
      </c>
      <c r="D118" s="1" t="s">
        <v>593</v>
      </c>
      <c r="E118" s="1" t="s">
        <v>594</v>
      </c>
      <c r="F118" s="4" t="s">
        <v>17</v>
      </c>
      <c r="G118" s="1" t="s">
        <v>18</v>
      </c>
      <c r="H118" s="1" t="s">
        <v>19</v>
      </c>
      <c r="I118" s="1" t="s">
        <v>20</v>
      </c>
      <c r="J118" s="1" t="s">
        <v>595</v>
      </c>
      <c r="K118" s="1" t="s">
        <v>22</v>
      </c>
      <c r="L118" s="1" t="str">
        <f>HYPERLINK("https://files.afu.se/Downloads/Transcripts/Higherside%20Chats%20(Greg%20Carlwood)/2020 05 30 - TheHighersideChats - Ice Age Farmer   Christian Westbrook   Rockefeller Food, AgTech, &amp; The Coming Food Supply Shortage_mLwdjSvDSe0 - transcript (automated).pdf","Transcript Link")</f>
        <v>Transcript Link</v>
      </c>
      <c r="M118" s="2" t="str">
        <f>HYPERLINK("https://files.afu.se/Downloads/Transcripts/Higherside%20Chats%20(Greg%20Carlwood)/2020 05 30 - TheHighersideChats - Ice Age Farmer   Christian Westbrook   Rockefeller Food, AgTech, &amp; The Coming Food Supply Shortage_mLwdjSvDSe0 - transcript (automated).pdf","Transcript Link")</f>
        <v>Transcript Link</v>
      </c>
    </row>
    <row r="119" ht="240" spans="1:13">
      <c r="A119" s="1" t="s">
        <v>596</v>
      </c>
      <c r="B119" s="1" t="s">
        <v>13</v>
      </c>
      <c r="C119" s="4" t="s">
        <v>597</v>
      </c>
      <c r="D119" s="1" t="s">
        <v>598</v>
      </c>
      <c r="E119" s="1" t="s">
        <v>599</v>
      </c>
      <c r="F119" s="4" t="s">
        <v>17</v>
      </c>
      <c r="G119" s="1" t="s">
        <v>18</v>
      </c>
      <c r="H119" s="1" t="s">
        <v>19</v>
      </c>
      <c r="I119" s="1" t="s">
        <v>20</v>
      </c>
      <c r="J119" s="1" t="s">
        <v>600</v>
      </c>
      <c r="K119" s="1" t="s">
        <v>22</v>
      </c>
      <c r="L119" s="1" t="str">
        <f>HYPERLINK("https://files.afu.se/Downloads/Transcripts/Higherside%20Chats%20(Greg%20Carlwood)/2020 05 22 - TheHighersideChats - William Brown   Quantum Biology, Viruses, Panspermia, &amp; Alien Engineered DNA_tx1kINSYBrQ - transcript (automated).pdf","Transcript Link")</f>
        <v>Transcript Link</v>
      </c>
      <c r="M119" s="2" t="str">
        <f>HYPERLINK("https://files.afu.se/Downloads/Transcripts/Higherside%20Chats%20(Greg%20Carlwood)/2020 05 22 - TheHighersideChats - William Brown   Quantum Biology, Viruses, Panspermia, &amp; Alien Engineered DNA_tx1kINSYBrQ - transcript (automated).pdf","Transcript Link")</f>
        <v>Transcript Link</v>
      </c>
    </row>
    <row r="120" ht="165" spans="1:13">
      <c r="A120" s="1" t="s">
        <v>601</v>
      </c>
      <c r="B120" s="1" t="s">
        <v>13</v>
      </c>
      <c r="C120" s="4" t="s">
        <v>602</v>
      </c>
      <c r="D120" s="1" t="s">
        <v>603</v>
      </c>
      <c r="E120" s="1" t="s">
        <v>604</v>
      </c>
      <c r="F120" s="4" t="s">
        <v>17</v>
      </c>
      <c r="G120" s="1" t="s">
        <v>18</v>
      </c>
      <c r="H120" s="1" t="s">
        <v>19</v>
      </c>
      <c r="I120" s="1" t="s">
        <v>20</v>
      </c>
      <c r="J120" s="1" t="s">
        <v>605</v>
      </c>
      <c r="K120" s="1" t="s">
        <v>22</v>
      </c>
      <c r="L120" s="1" t="str">
        <f>HYPERLINK("https://files.afu.se/Downloads/Transcripts/Higherside%20Chats%20(Greg%20Carlwood)/2020 05 15 - TheHighersideChats - Recluse   Strange Tales Of The Parapolitical_VPx3ipASpg0 - transcript (automated).pdf","Transcript Link")</f>
        <v>Transcript Link</v>
      </c>
      <c r="M120" s="2" t="str">
        <f>HYPERLINK("https://files.afu.se/Downloads/Transcripts/Higherside%20Chats%20(Greg%20Carlwood)/2020 05 15 - TheHighersideChats - Recluse   Strange Tales Of The Parapolitical_VPx3ipASpg0 - transcript (automated).pdf","Transcript Link")</f>
        <v>Transcript Link</v>
      </c>
    </row>
    <row r="121" ht="165" spans="1:13">
      <c r="A121" s="1" t="s">
        <v>606</v>
      </c>
      <c r="B121" s="1" t="s">
        <v>13</v>
      </c>
      <c r="C121" s="4" t="s">
        <v>607</v>
      </c>
      <c r="D121" s="1" t="s">
        <v>608</v>
      </c>
      <c r="E121" s="1" t="s">
        <v>609</v>
      </c>
      <c r="F121" s="4" t="s">
        <v>17</v>
      </c>
      <c r="G121" s="1" t="s">
        <v>18</v>
      </c>
      <c r="H121" s="1" t="s">
        <v>19</v>
      </c>
      <c r="I121" s="1" t="s">
        <v>20</v>
      </c>
      <c r="J121" s="1" t="s">
        <v>610</v>
      </c>
      <c r="K121" s="1" t="s">
        <v>22</v>
      </c>
      <c r="L121" s="1" t="str">
        <f>HYPERLINK("https://files.afu.se/Downloads/Transcripts/Higherside%20Chats%20(Greg%20Carlwood)/2020 05 07 - TheHighersideChats - Crrow   Corona World Order, Occult Agendas, &amp; The Sky Clock_Y1Sh5KM6dQw - transcript (automated).pdf","Transcript Link")</f>
        <v>Transcript Link</v>
      </c>
      <c r="M121" s="2" t="str">
        <f>HYPERLINK("https://files.afu.se/Downloads/Transcripts/Higherside%20Chats%20(Greg%20Carlwood)/2020 05 07 - TheHighersideChats - Crrow   Corona World Order, Occult Agendas, &amp; The Sky Clock_Y1Sh5KM6dQw - transcript (automated).pdf","Transcript Link")</f>
        <v>Transcript Link</v>
      </c>
    </row>
    <row r="122" ht="165" spans="1:13">
      <c r="A122" s="1" t="s">
        <v>611</v>
      </c>
      <c r="B122" s="1" t="s">
        <v>13</v>
      </c>
      <c r="C122" s="4" t="s">
        <v>612</v>
      </c>
      <c r="D122" s="1" t="s">
        <v>613</v>
      </c>
      <c r="E122" s="1" t="s">
        <v>614</v>
      </c>
      <c r="F122" s="4" t="s">
        <v>17</v>
      </c>
      <c r="G122" s="1" t="s">
        <v>18</v>
      </c>
      <c r="H122" s="1" t="s">
        <v>19</v>
      </c>
      <c r="I122" s="1" t="s">
        <v>20</v>
      </c>
      <c r="J122" s="1" t="s">
        <v>615</v>
      </c>
      <c r="K122" s="1" t="s">
        <v>22</v>
      </c>
      <c r="L122" s="1" t="str">
        <f>HYPERLINK("https://files.afu.se/Downloads/Transcripts/Higherside%20Chats%20(Greg%20Carlwood)/2020 05 01 - TheHighersideChats - Dr. Steven Greer   Close Encounters Of The Fifth Kind  Contact Has Begun_BsEcA3x6naE - transcript (automated).pdf","Transcript Link")</f>
        <v>Transcript Link</v>
      </c>
      <c r="M122" s="2" t="str">
        <f>HYPERLINK("https://files.afu.se/Downloads/Transcripts/Higherside%20Chats%20(Greg%20Carlwood)/2020 05 01 - TheHighersideChats - Dr. Steven Greer   Close Encounters Of The Fifth Kind  Contact Has Begun_BsEcA3x6naE - transcript (automated).pdf","Transcript Link")</f>
        <v>Transcript Link</v>
      </c>
    </row>
    <row r="123" ht="210" spans="1:13">
      <c r="A123" s="1" t="s">
        <v>616</v>
      </c>
      <c r="B123" s="1" t="s">
        <v>13</v>
      </c>
      <c r="C123" s="4" t="s">
        <v>617</v>
      </c>
      <c r="D123" s="1" t="s">
        <v>618</v>
      </c>
      <c r="E123" s="1" t="s">
        <v>619</v>
      </c>
      <c r="F123" s="4" t="s">
        <v>17</v>
      </c>
      <c r="G123" s="1" t="s">
        <v>18</v>
      </c>
      <c r="H123" s="1" t="s">
        <v>19</v>
      </c>
      <c r="I123" s="1" t="s">
        <v>20</v>
      </c>
      <c r="J123" s="1" t="s">
        <v>620</v>
      </c>
      <c r="K123" s="1" t="s">
        <v>22</v>
      </c>
      <c r="L123" s="1" t="str">
        <f>HYPERLINK("https://files.afu.se/Downloads/Transcripts/Higherside%20Chats%20(Greg%20Carlwood)/2020 04 22 - TheHighersideChats - Del Bigtree   Coronavirus COVID-19, Chloroquine, Ventilators, &amp; Vaccines_nwPY1oeQj4s - transcript (automated).pdf","Transcript Link")</f>
        <v>Transcript Link</v>
      </c>
      <c r="M123" s="2" t="str">
        <f>HYPERLINK("https://files.afu.se/Downloads/Transcripts/Higherside%20Chats%20(Greg%20Carlwood)/2020 04 22 - TheHighersideChats - Del Bigtree   Coronavirus COVID-19, Chloroquine, Ventilators, &amp; Vaccines_nwPY1oeQj4s - transcript (automated).pdf","Transcript Link")</f>
        <v>Transcript Link</v>
      </c>
    </row>
    <row r="124" ht="180" spans="1:13">
      <c r="A124" s="1" t="s">
        <v>621</v>
      </c>
      <c r="B124" s="1" t="s">
        <v>13</v>
      </c>
      <c r="C124" s="4" t="s">
        <v>622</v>
      </c>
      <c r="D124" s="1" t="s">
        <v>623</v>
      </c>
      <c r="E124" s="1" t="s">
        <v>624</v>
      </c>
      <c r="F124" s="4" t="s">
        <v>17</v>
      </c>
      <c r="G124" s="1" t="s">
        <v>18</v>
      </c>
      <c r="H124" s="1" t="s">
        <v>19</v>
      </c>
      <c r="I124" s="1" t="s">
        <v>20</v>
      </c>
      <c r="J124" s="1" t="s">
        <v>625</v>
      </c>
      <c r="K124" s="1" t="s">
        <v>22</v>
      </c>
      <c r="L124" s="1" t="str">
        <f>HYPERLINK("https://files.afu.se/Downloads/Transcripts/Higherside%20Chats%20(Greg%20Carlwood)/2020 04 20 - TheHighersideChats - Kosh   EVOs, Plasma Energy, UFOs, &amp; The SAFIRE Project_-ovICZkHibA - transcript (automated).pdf","Transcript Link")</f>
        <v>Transcript Link</v>
      </c>
      <c r="M124" s="2" t="str">
        <f>HYPERLINK("https://files.afu.se/Downloads/Transcripts/Higherside%20Chats%20(Greg%20Carlwood)/2020 04 20 - TheHighersideChats - Kosh   EVOs, Plasma Energy, UFOs, &amp; The SAFIRE Project_-ovICZkHibA - transcript (automated).pdf","Transcript Link")</f>
        <v>Transcript Link</v>
      </c>
    </row>
    <row r="125" ht="270" spans="1:13">
      <c r="A125" s="1" t="s">
        <v>626</v>
      </c>
      <c r="B125" s="1" t="s">
        <v>13</v>
      </c>
      <c r="C125" s="4" t="s">
        <v>627</v>
      </c>
      <c r="D125" s="1" t="s">
        <v>628</v>
      </c>
      <c r="E125" s="1" t="s">
        <v>629</v>
      </c>
      <c r="F125" s="4" t="s">
        <v>17</v>
      </c>
      <c r="G125" s="1" t="s">
        <v>18</v>
      </c>
      <c r="H125" s="1" t="s">
        <v>19</v>
      </c>
      <c r="I125" s="1" t="s">
        <v>20</v>
      </c>
      <c r="J125" s="1" t="s">
        <v>630</v>
      </c>
      <c r="K125" s="1" t="s">
        <v>22</v>
      </c>
      <c r="L125" s="1" t="str">
        <f>HYPERLINK("https://files.afu.se/Downloads/Transcripts/Higherside%20Chats%20(Greg%20Carlwood)/2020 04 16 - TheHighersideChats - Dr. Andrew Kaufman   Schizophrenia, The COVID-19 Coronavirus, &amp; Exosomes_MWQU3S23zmo - transcript (automated).pdf","Transcript Link")</f>
        <v>Transcript Link</v>
      </c>
      <c r="M125" s="2" t="str">
        <f>HYPERLINK("https://files.afu.se/Downloads/Transcripts/Higherside%20Chats%20(Greg%20Carlwood)/2020 04 16 - TheHighersideChats - Dr. Andrew Kaufman   Schizophrenia, The COVID-19 Coronavirus, &amp; Exosomes_MWQU3S23zmo - transcript (automated).pdf","Transcript Link")</f>
        <v>Transcript Link</v>
      </c>
    </row>
    <row r="126" ht="345" spans="1:13">
      <c r="A126" s="1" t="s">
        <v>631</v>
      </c>
      <c r="B126" s="1" t="s">
        <v>13</v>
      </c>
      <c r="C126" s="4" t="s">
        <v>632</v>
      </c>
      <c r="D126" s="1" t="s">
        <v>633</v>
      </c>
      <c r="E126" s="1" t="s">
        <v>634</v>
      </c>
      <c r="F126" s="4" t="s">
        <v>17</v>
      </c>
      <c r="G126" s="1" t="s">
        <v>18</v>
      </c>
      <c r="H126" s="1" t="s">
        <v>19</v>
      </c>
      <c r="I126" s="1" t="s">
        <v>20</v>
      </c>
      <c r="J126" s="1" t="s">
        <v>635</v>
      </c>
      <c r="K126" s="1" t="s">
        <v>22</v>
      </c>
      <c r="L126" s="1" t="str">
        <f>HYPERLINK("https://files.afu.se/Downloads/Transcripts/Higherside%20Chats%20(Greg%20Carlwood)/2020 04 14 - TheHighersideChats - John Klyczek   School World Order, Edu-Conditioning, &amp; The Technocracy_9gFdPSgHxfQ - transcript (automated).pdf","Transcript Link")</f>
        <v>Transcript Link</v>
      </c>
      <c r="M126" s="2" t="str">
        <f>HYPERLINK("https://files.afu.se/Downloads/Transcripts/Higherside%20Chats%20(Greg%20Carlwood)/2020 04 14 - TheHighersideChats - John Klyczek   School World Order, Edu-Conditioning, &amp; The Technocracy_9gFdPSgHxfQ - transcript (automated).pdf","Transcript Link")</f>
        <v>Transcript Link</v>
      </c>
    </row>
    <row r="127" ht="255" spans="1:13">
      <c r="A127" s="1" t="s">
        <v>636</v>
      </c>
      <c r="B127" s="1" t="s">
        <v>13</v>
      </c>
      <c r="C127" s="4" t="s">
        <v>637</v>
      </c>
      <c r="D127" s="1" t="s">
        <v>638</v>
      </c>
      <c r="E127" s="1" t="s">
        <v>639</v>
      </c>
      <c r="F127" s="4" t="s">
        <v>17</v>
      </c>
      <c r="G127" s="1" t="s">
        <v>18</v>
      </c>
      <c r="H127" s="1" t="s">
        <v>19</v>
      </c>
      <c r="I127" s="1" t="s">
        <v>20</v>
      </c>
      <c r="J127" s="1" t="s">
        <v>640</v>
      </c>
      <c r="K127" s="1" t="s">
        <v>22</v>
      </c>
      <c r="L127" s="1" t="str">
        <f>HYPERLINK("https://files.afu.se/Downloads/Transcripts/Higherside%20Chats%20(Greg%20Carlwood)/2020 04 07 - TheHighersideChats - Nick Bryant   The Epstein Network Still At Large &amp; Seeking Justice For The Victims_nO9L59qTRVw - transcript (automated).pdf","Transcript Link")</f>
        <v>Transcript Link</v>
      </c>
      <c r="M127" s="2" t="str">
        <f>HYPERLINK("https://files.afu.se/Downloads/Transcripts/Higherside%20Chats%20(Greg%20Carlwood)/2020 04 07 - TheHighersideChats - Nick Bryant   The Epstein Network Still At Large &amp; Seeking Justice For The Victims_nO9L59qTRVw - transcript (automated).pdf","Transcript Link")</f>
        <v>Transcript Link</v>
      </c>
    </row>
    <row r="128" ht="300" spans="1:13">
      <c r="A128" s="1" t="s">
        <v>641</v>
      </c>
      <c r="B128" s="1" t="s">
        <v>13</v>
      </c>
      <c r="C128" s="4" t="s">
        <v>642</v>
      </c>
      <c r="D128" s="1" t="s">
        <v>643</v>
      </c>
      <c r="E128" s="1" t="s">
        <v>644</v>
      </c>
      <c r="F128" s="4" t="s">
        <v>17</v>
      </c>
      <c r="G128" s="1" t="s">
        <v>18</v>
      </c>
      <c r="H128" s="1" t="s">
        <v>19</v>
      </c>
      <c r="I128" s="1" t="s">
        <v>20</v>
      </c>
      <c r="J128" s="1" t="s">
        <v>645</v>
      </c>
      <c r="K128" s="1" t="s">
        <v>22</v>
      </c>
      <c r="L128" s="1" t="str">
        <f>HYPERLINK("https://files.afu.se/Downloads/Transcripts/Higherside%20Chats%20(Greg%20Carlwood)/2020 04 04 - TheHighersideChats - Richard Dolan   The UFO Disclosure Drip, Alien Contact, &amp; The National Security State_ihrs9S0EC54 - transcript (automated).pdf","Transcript Link")</f>
        <v>Transcript Link</v>
      </c>
      <c r="M128" s="2" t="str">
        <f>HYPERLINK("https://files.afu.se/Downloads/Transcripts/Higherside%20Chats%20(Greg%20Carlwood)/2020 04 04 - TheHighersideChats - Richard Dolan   The UFO Disclosure Drip, Alien Contact, &amp; The National Security State_ihrs9S0EC54 - transcript (automated).pdf","Transcript Link")</f>
        <v>Transcript Link</v>
      </c>
    </row>
    <row r="129" ht="315" spans="1:13">
      <c r="A129" s="1" t="s">
        <v>646</v>
      </c>
      <c r="B129" s="1" t="s">
        <v>13</v>
      </c>
      <c r="C129" s="4" t="s">
        <v>647</v>
      </c>
      <c r="D129" s="1" t="s">
        <v>648</v>
      </c>
      <c r="E129" s="1" t="s">
        <v>649</v>
      </c>
      <c r="F129" s="4" t="s">
        <v>17</v>
      </c>
      <c r="G129" s="1" t="s">
        <v>18</v>
      </c>
      <c r="H129" s="1" t="s">
        <v>19</v>
      </c>
      <c r="I129" s="1" t="s">
        <v>20</v>
      </c>
      <c r="J129" s="1" t="s">
        <v>650</v>
      </c>
      <c r="K129" s="1" t="s">
        <v>22</v>
      </c>
      <c r="L129" s="1" t="str">
        <f>HYPERLINK("https://files.afu.se/Downloads/Transcripts/Higherside%20Chats%20(Greg%20Carlwood)/2020 03 27 - TheHighersideChats - Allen Greenfield   The Secret Cipher Of The UFOnauts, Occult Alien Contact, &amp; Hellier_9YELLxBESfQ - transcript (automated).pdf","Transcript Link")</f>
        <v>Transcript Link</v>
      </c>
      <c r="M129" s="2" t="str">
        <f>HYPERLINK("https://files.afu.se/Downloads/Transcripts/Higherside%20Chats%20(Greg%20Carlwood)/2020 03 27 - TheHighersideChats - Allen Greenfield   The Secret Cipher Of The UFOnauts, Occult Alien Contact, &amp; Hellier_9YELLxBESfQ - transcript (automated).pdf","Transcript Link")</f>
        <v>Transcript Link</v>
      </c>
    </row>
    <row r="130" ht="165" spans="1:13">
      <c r="A130" s="1" t="s">
        <v>651</v>
      </c>
      <c r="B130" s="1" t="s">
        <v>13</v>
      </c>
      <c r="C130" s="4" t="s">
        <v>652</v>
      </c>
      <c r="D130" s="1" t="s">
        <v>653</v>
      </c>
      <c r="E130" s="1" t="s">
        <v>654</v>
      </c>
      <c r="F130" s="4" t="s">
        <v>17</v>
      </c>
      <c r="G130" s="1" t="s">
        <v>18</v>
      </c>
      <c r="H130" s="1" t="s">
        <v>19</v>
      </c>
      <c r="I130" s="1" t="s">
        <v>20</v>
      </c>
      <c r="J130" s="1" t="s">
        <v>655</v>
      </c>
      <c r="K130" s="1" t="s">
        <v>22</v>
      </c>
      <c r="L130" s="1" t="str">
        <f>HYPERLINK("https://files.afu.se/Downloads/Transcripts/Higherside%20Chats%20(Greg%20Carlwood)/2020 03 22 - TheHighersideChats - Chris Knowles &amp; Gordon White   Coronavirus Chaos, Mr. Global, &amp; The Technocratic Plot_vk6VvxphIV0 - transcript (automated).pdf","Transcript Link")</f>
        <v>Transcript Link</v>
      </c>
      <c r="M130" s="2" t="str">
        <f>HYPERLINK("https://files.afu.se/Downloads/Transcripts/Higherside%20Chats%20(Greg%20Carlwood)/2020 03 22 - TheHighersideChats - Chris Knowles &amp; Gordon White   Coronavirus Chaos, Mr. Global, &amp; The Technocratic Plot_vk6VvxphIV0 - transcript (automated).pdf","Transcript Link")</f>
        <v>Transcript Link</v>
      </c>
    </row>
    <row r="131" ht="195" spans="1:13">
      <c r="A131" s="1" t="s">
        <v>656</v>
      </c>
      <c r="B131" s="1" t="s">
        <v>13</v>
      </c>
      <c r="C131" s="4" t="s">
        <v>657</v>
      </c>
      <c r="D131" s="1" t="s">
        <v>658</v>
      </c>
      <c r="E131" s="1" t="s">
        <v>659</v>
      </c>
      <c r="F131" s="4" t="s">
        <v>17</v>
      </c>
      <c r="G131" s="1" t="s">
        <v>18</v>
      </c>
      <c r="H131" s="1" t="s">
        <v>19</v>
      </c>
      <c r="I131" s="1" t="s">
        <v>20</v>
      </c>
      <c r="J131" s="1" t="s">
        <v>660</v>
      </c>
      <c r="K131" s="1" t="s">
        <v>22</v>
      </c>
      <c r="L131" s="1" t="str">
        <f>HYPERLINK("https://files.afu.se/Downloads/Transcripts/Higherside%20Chats%20(Greg%20Carlwood)/2020 03 21 - TheHighersideChats - Ras Ben   Global Resource Reset, Informed Intuition &amp; 5G Wellness 101_sogu_sy6fLg - transcript (automated).pdf","Transcript Link")</f>
        <v>Transcript Link</v>
      </c>
      <c r="M131" s="2" t="str">
        <f>HYPERLINK("https://files.afu.se/Downloads/Transcripts/Higherside%20Chats%20(Greg%20Carlwood)/2020 03 21 - TheHighersideChats - Ras Ben   Global Resource Reset, Informed Intuition &amp; 5G Wellness 101_sogu_sy6fLg - transcript (automated).pdf","Transcript Link")</f>
        <v>Transcript Link</v>
      </c>
    </row>
    <row r="132" ht="165" spans="1:13">
      <c r="A132" s="1" t="s">
        <v>661</v>
      </c>
      <c r="B132" s="1" t="s">
        <v>13</v>
      </c>
      <c r="C132" s="4" t="s">
        <v>662</v>
      </c>
      <c r="D132" s="1" t="s">
        <v>663</v>
      </c>
      <c r="E132" s="1" t="s">
        <v>664</v>
      </c>
      <c r="F132" s="4" t="s">
        <v>17</v>
      </c>
      <c r="G132" s="1" t="s">
        <v>18</v>
      </c>
      <c r="H132" s="1" t="s">
        <v>19</v>
      </c>
      <c r="I132" s="1" t="s">
        <v>20</v>
      </c>
      <c r="J132" s="1" t="s">
        <v>665</v>
      </c>
      <c r="K132" s="1" t="s">
        <v>22</v>
      </c>
      <c r="L132" s="1" t="str">
        <f>HYPERLINK("https://files.afu.se/Downloads/Transcripts/Higherside%20Chats%20(Greg%20Carlwood)/2020 03 19 - TheHighersideChats - Greg Carlwood's Coronavirus Comments &amp; Concerns_CJJ2PqR1nv8 - transcript (automated).pdf","Transcript Link")</f>
        <v>Transcript Link</v>
      </c>
      <c r="M132" s="2" t="str">
        <f>HYPERLINK("https://files.afu.se/Downloads/Transcripts/Higherside%20Chats%20(Greg%20Carlwood)/2020 03 19 - TheHighersideChats - Greg Carlwood's Coronavirus Comments &amp; Concerns_CJJ2PqR1nv8 - transcript (automated).pdf","Transcript Link")</f>
        <v>Transcript Link</v>
      </c>
    </row>
    <row r="133" ht="165" spans="1:13">
      <c r="A133" s="1" t="s">
        <v>666</v>
      </c>
      <c r="B133" s="1" t="s">
        <v>13</v>
      </c>
      <c r="C133" s="4" t="s">
        <v>667</v>
      </c>
      <c r="D133" s="1" t="s">
        <v>668</v>
      </c>
      <c r="E133" s="1" t="s">
        <v>669</v>
      </c>
      <c r="F133" s="4" t="s">
        <v>17</v>
      </c>
      <c r="G133" s="1" t="s">
        <v>18</v>
      </c>
      <c r="H133" s="1" t="s">
        <v>19</v>
      </c>
      <c r="I133" s="1" t="s">
        <v>20</v>
      </c>
      <c r="J133" s="1" t="s">
        <v>670</v>
      </c>
      <c r="K133" s="1" t="s">
        <v>22</v>
      </c>
      <c r="L133" s="1" t="str">
        <f>HYPERLINK("https://files.afu.se/Downloads/Transcripts/Higherside%20Chats%20(Greg%20Carlwood)/2020 03 16 - TheHighersideChats - Lon Milo DuQuette   Magick, Demons, Sex, &amp; The Infinite You_1Xh1mGrX0_c - transcript (automated).pdf","Transcript Link")</f>
        <v>Transcript Link</v>
      </c>
      <c r="M133" s="2" t="str">
        <f>HYPERLINK("https://files.afu.se/Downloads/Transcripts/Higherside%20Chats%20(Greg%20Carlwood)/2020 03 16 - TheHighersideChats - Lon Milo DuQuette   Magick, Demons, Sex, &amp; The Infinite You_1Xh1mGrX0_c - transcript (automated).pdf","Transcript Link")</f>
        <v>Transcript Link</v>
      </c>
    </row>
    <row r="134" ht="195" spans="1:13">
      <c r="A134" s="1" t="s">
        <v>671</v>
      </c>
      <c r="B134" s="1" t="s">
        <v>13</v>
      </c>
      <c r="C134" s="4" t="s">
        <v>672</v>
      </c>
      <c r="D134" s="1" t="s">
        <v>673</v>
      </c>
      <c r="E134" s="1" t="s">
        <v>674</v>
      </c>
      <c r="F134" s="4" t="s">
        <v>17</v>
      </c>
      <c r="G134" s="1" t="s">
        <v>18</v>
      </c>
      <c r="H134" s="1" t="s">
        <v>19</v>
      </c>
      <c r="I134" s="1" t="s">
        <v>20</v>
      </c>
      <c r="J134" s="1" t="s">
        <v>675</v>
      </c>
      <c r="K134" s="1" t="s">
        <v>22</v>
      </c>
      <c r="L134" s="1" t="str">
        <f>HYPERLINK("https://files.afu.se/Downloads/Transcripts/Higherside%20Chats%20(Greg%20Carlwood)/2020 03 07 - TheHighersideChats - Anna Clark   The Flint Water Crisis, Engineered Inequality, &amp; America's Big Lead Problem_F59oddZsaC8 - transcript (automated).pdf","Transcript Link")</f>
        <v>Transcript Link</v>
      </c>
      <c r="M134" s="2" t="str">
        <f>HYPERLINK("https://files.afu.se/Downloads/Transcripts/Higherside%20Chats%20(Greg%20Carlwood)/2020 03 07 - TheHighersideChats - Anna Clark   The Flint Water Crisis, Engineered Inequality, &amp; America's Big Lead Problem_F59oddZsaC8 - transcript (automated).pdf","Transcript Link")</f>
        <v>Transcript Link</v>
      </c>
    </row>
    <row r="135" ht="195" spans="1:13">
      <c r="A135" s="1" t="s">
        <v>676</v>
      </c>
      <c r="B135" s="1" t="s">
        <v>13</v>
      </c>
      <c r="C135" s="4" t="s">
        <v>677</v>
      </c>
      <c r="D135" s="1" t="s">
        <v>678</v>
      </c>
      <c r="E135" s="1" t="s">
        <v>679</v>
      </c>
      <c r="F135" s="4" t="s">
        <v>17</v>
      </c>
      <c r="G135" s="1" t="s">
        <v>18</v>
      </c>
      <c r="H135" s="1" t="s">
        <v>19</v>
      </c>
      <c r="I135" s="1" t="s">
        <v>20</v>
      </c>
      <c r="J135" s="1" t="s">
        <v>680</v>
      </c>
      <c r="K135" s="1" t="s">
        <v>22</v>
      </c>
      <c r="L135" s="1" t="str">
        <f>HYPERLINK("https://files.afu.se/Downloads/Transcripts/Higherside%20Chats%20(Greg%20Carlwood)/2020 02 28 - TheHighersideChats - Michael Wann   The Esoteric Kobe Bryant, Skull and Bones, &amp; Ritual Cycles_4fmTM_HiIZU - transcript (automated).pdf","Transcript Link")</f>
        <v>Transcript Link</v>
      </c>
      <c r="M135" s="2" t="str">
        <f>HYPERLINK("https://files.afu.se/Downloads/Transcripts/Higherside%20Chats%20(Greg%20Carlwood)/2020 02 28 - TheHighersideChats - Michael Wann   The Esoteric Kobe Bryant, Skull and Bones, &amp; Ritual Cycles_4fmTM_HiIZU - transcript (automated).pdf","Transcript Link")</f>
        <v>Transcript Link</v>
      </c>
    </row>
    <row r="136" ht="210" spans="1:13">
      <c r="A136" s="1" t="s">
        <v>681</v>
      </c>
      <c r="B136" s="1" t="s">
        <v>13</v>
      </c>
      <c r="C136" s="4" t="s">
        <v>682</v>
      </c>
      <c r="D136" s="1" t="s">
        <v>683</v>
      </c>
      <c r="E136" s="1" t="s">
        <v>684</v>
      </c>
      <c r="F136" s="4" t="s">
        <v>17</v>
      </c>
      <c r="G136" s="1" t="s">
        <v>18</v>
      </c>
      <c r="H136" s="1" t="s">
        <v>19</v>
      </c>
      <c r="I136" s="1" t="s">
        <v>20</v>
      </c>
      <c r="J136" s="1" t="s">
        <v>685</v>
      </c>
      <c r="K136" s="1" t="s">
        <v>22</v>
      </c>
      <c r="L136" s="1" t="str">
        <f>HYPERLINK("https://files.afu.se/Downloads/Transcripts/Higherside%20Chats%20(Greg%20Carlwood)/2020 02 25 - TheHighersideChats - Dawn Lester &amp; David Parker   What Really Makes Us Ill, Germ Theory, &amp; The Four Factors_3S8pYWWp52I - transcript (automated).pdf","Transcript Link")</f>
        <v>Transcript Link</v>
      </c>
      <c r="M136" s="2" t="str">
        <f>HYPERLINK("https://files.afu.se/Downloads/Transcripts/Higherside%20Chats%20(Greg%20Carlwood)/2020 02 25 - TheHighersideChats - Dawn Lester &amp; David Parker   What Really Makes Us Ill, Germ Theory, &amp; The Four Factors_3S8pYWWp52I - transcript (automated).pdf","Transcript Link")</f>
        <v>Transcript Link</v>
      </c>
    </row>
    <row r="137" ht="165" spans="1:13">
      <c r="A137" s="1" t="s">
        <v>686</v>
      </c>
      <c r="B137" s="1" t="s">
        <v>13</v>
      </c>
      <c r="C137" s="4" t="s">
        <v>687</v>
      </c>
      <c r="D137" s="1" t="s">
        <v>688</v>
      </c>
      <c r="E137" s="1" t="s">
        <v>689</v>
      </c>
      <c r="F137" s="4" t="s">
        <v>17</v>
      </c>
      <c r="G137" s="1" t="s">
        <v>18</v>
      </c>
      <c r="H137" s="1" t="s">
        <v>19</v>
      </c>
      <c r="I137" s="1" t="s">
        <v>20</v>
      </c>
      <c r="J137" s="1" t="s">
        <v>690</v>
      </c>
      <c r="K137" s="1" t="s">
        <v>22</v>
      </c>
      <c r="L137" s="1" t="str">
        <f>HYPERLINK("https://files.afu.se/Downloads/Transcripts/Higherside%20Chats%20(Greg%20Carlwood)/2020 02 17 - TheHighersideChats - Jake Steiner   Ending Myopia, The Deceptive Eye Care Industry, &amp; Active Focus_k9dNH4tcNjU - transcript (automated).pdf","Transcript Link")</f>
        <v>Transcript Link</v>
      </c>
      <c r="M137" s="2" t="str">
        <f>HYPERLINK("https://files.afu.se/Downloads/Transcripts/Higherside%20Chats%20(Greg%20Carlwood)/2020 02 17 - TheHighersideChats - Jake Steiner   Ending Myopia, The Deceptive Eye Care Industry, &amp; Active Focus_k9dNH4tcNjU - transcript (automated).pdf","Transcript Link")</f>
        <v>Transcript Link</v>
      </c>
    </row>
    <row r="138" ht="360" spans="1:13">
      <c r="A138" s="1" t="s">
        <v>691</v>
      </c>
      <c r="B138" s="1" t="s">
        <v>13</v>
      </c>
      <c r="C138" s="4" t="s">
        <v>692</v>
      </c>
      <c r="D138" s="1" t="s">
        <v>693</v>
      </c>
      <c r="E138" s="1" t="s">
        <v>694</v>
      </c>
      <c r="F138" s="4" t="s">
        <v>17</v>
      </c>
      <c r="G138" s="1" t="s">
        <v>18</v>
      </c>
      <c r="H138" s="1" t="s">
        <v>19</v>
      </c>
      <c r="I138" s="1" t="s">
        <v>20</v>
      </c>
      <c r="J138" s="1" t="s">
        <v>695</v>
      </c>
      <c r="K138" s="1" t="s">
        <v>22</v>
      </c>
      <c r="L138" s="1" t="str">
        <f>HYPERLINK("https://files.afu.se/Downloads/Transcripts/Higherside%20Chats%20(Greg%20Carlwood)/2020 02 13 - TheHighersideChats - Dr. Rick Strassman   DMT Beings, Prophetic State Contact, &amp; Theoneurology_eS-c9WCV2zc - transcript (automated).pdf","Transcript Link")</f>
        <v>Transcript Link</v>
      </c>
      <c r="M138" s="2" t="str">
        <f>HYPERLINK("https://files.afu.se/Downloads/Transcripts/Higherside%20Chats%20(Greg%20Carlwood)/2020 02 13 - TheHighersideChats - Dr. Rick Strassman   DMT Beings, Prophetic State Contact, &amp; Theoneurology_eS-c9WCV2zc - transcript (automated).pdf","Transcript Link")</f>
        <v>Transcript Link</v>
      </c>
    </row>
    <row r="139" ht="345" spans="1:13">
      <c r="A139" s="1" t="s">
        <v>696</v>
      </c>
      <c r="B139" s="1" t="s">
        <v>13</v>
      </c>
      <c r="C139" s="4" t="s">
        <v>697</v>
      </c>
      <c r="D139" s="1" t="s">
        <v>698</v>
      </c>
      <c r="E139" s="1" t="s">
        <v>699</v>
      </c>
      <c r="F139" s="4" t="s">
        <v>17</v>
      </c>
      <c r="G139" s="1" t="s">
        <v>18</v>
      </c>
      <c r="H139" s="1" t="s">
        <v>19</v>
      </c>
      <c r="I139" s="1" t="s">
        <v>20</v>
      </c>
      <c r="J139" s="1" t="s">
        <v>700</v>
      </c>
      <c r="K139" s="1" t="s">
        <v>22</v>
      </c>
      <c r="L139" s="1" t="str">
        <f>HYPERLINK("https://files.afu.se/Downloads/Transcripts/Higherside%20Chats%20(Greg%20Carlwood)/2020 02 06 - TheHighersideChats - Chris Knowles   He Will Live Up In The Sky, The Tangled Web, &amp; The Woke Virus_bEEqvW4dlNk - transcript (automated).pdf","Transcript Link")</f>
        <v>Transcript Link</v>
      </c>
      <c r="M139" s="2" t="str">
        <f>HYPERLINK("https://files.afu.se/Downloads/Transcripts/Higherside%20Chats%20(Greg%20Carlwood)/2020 02 06 - TheHighersideChats - Chris Knowles   He Will Live Up In The Sky, The Tangled Web, &amp; The Woke Virus_bEEqvW4dlNk - transcript (automated).pdf","Transcript Link")</f>
        <v>Transcript Link</v>
      </c>
    </row>
    <row r="140" ht="345" spans="1:13">
      <c r="A140" s="1" t="s">
        <v>701</v>
      </c>
      <c r="B140" s="1" t="s">
        <v>13</v>
      </c>
      <c r="C140" s="4" t="s">
        <v>702</v>
      </c>
      <c r="D140" s="1" t="s">
        <v>703</v>
      </c>
      <c r="E140" s="1" t="s">
        <v>704</v>
      </c>
      <c r="F140" s="4" t="s">
        <v>17</v>
      </c>
      <c r="G140" s="1" t="s">
        <v>18</v>
      </c>
      <c r="H140" s="1" t="s">
        <v>19</v>
      </c>
      <c r="I140" s="1" t="s">
        <v>20</v>
      </c>
      <c r="J140" s="1" t="s">
        <v>705</v>
      </c>
      <c r="K140" s="1" t="s">
        <v>22</v>
      </c>
      <c r="L140" s="1" t="str">
        <f>HYPERLINK("https://files.afu.se/Downloads/Transcripts/Higherside%20Chats%20(Greg%20Carlwood)/2020 01 31 - TheHighersideChats - Alex Chionetti   The Tayos Caves, Ancient Artifacts, &amp; The Inner Terrestrials_d0pfclk62BQ - transcript (automated).pdf","Transcript Link")</f>
        <v>Transcript Link</v>
      </c>
      <c r="M140" s="2" t="str">
        <f>HYPERLINK("https://files.afu.se/Downloads/Transcripts/Higherside%20Chats%20(Greg%20Carlwood)/2020 01 31 - TheHighersideChats - Alex Chionetti   The Tayos Caves, Ancient Artifacts, &amp; The Inner Terrestrials_d0pfclk62BQ - transcript (automated).pdf","Transcript Link")</f>
        <v>Transcript Link</v>
      </c>
    </row>
    <row r="141" ht="195" spans="1:13">
      <c r="A141" s="1" t="s">
        <v>706</v>
      </c>
      <c r="B141" s="1" t="s">
        <v>13</v>
      </c>
      <c r="C141" s="4" t="s">
        <v>707</v>
      </c>
      <c r="D141" s="1" t="s">
        <v>708</v>
      </c>
      <c r="E141" s="1" t="s">
        <v>709</v>
      </c>
      <c r="F141" s="4" t="s">
        <v>17</v>
      </c>
      <c r="G141" s="1" t="s">
        <v>18</v>
      </c>
      <c r="H141" s="1" t="s">
        <v>19</v>
      </c>
      <c r="I141" s="1" t="s">
        <v>20</v>
      </c>
      <c r="J141" s="1" t="s">
        <v>710</v>
      </c>
      <c r="K141" s="1" t="s">
        <v>22</v>
      </c>
      <c r="L141" s="1" t="str">
        <f>HYPERLINK("https://files.afu.se/Downloads/Transcripts/Higherside%20Chats%20(Greg%20Carlwood)/2020 01 27 - TheHighersideChats - Phil Demers   Smooshi The Walrus, Marine Parks, &amp; Animal Intelligence_RKTXni-1mQw - transcript (automated).pdf","Transcript Link")</f>
        <v>Transcript Link</v>
      </c>
      <c r="M141" s="2" t="str">
        <f>HYPERLINK("https://files.afu.se/Downloads/Transcripts/Higherside%20Chats%20(Greg%20Carlwood)/2020 01 27 - TheHighersideChats - Phil Demers   Smooshi The Walrus, Marine Parks, &amp; Animal Intelligence_RKTXni-1mQw - transcript (automated).pdf","Transcript Link")</f>
        <v>Transcript Link</v>
      </c>
    </row>
    <row r="142" ht="409.5" spans="1:13">
      <c r="A142" s="1" t="s">
        <v>711</v>
      </c>
      <c r="B142" s="1" t="s">
        <v>13</v>
      </c>
      <c r="C142" s="4" t="s">
        <v>712</v>
      </c>
      <c r="D142" s="1" t="s">
        <v>713</v>
      </c>
      <c r="E142" s="1" t="s">
        <v>714</v>
      </c>
      <c r="F142" s="4" t="s">
        <v>17</v>
      </c>
      <c r="G142" s="1" t="s">
        <v>18</v>
      </c>
      <c r="H142" s="1" t="s">
        <v>19</v>
      </c>
      <c r="I142" s="1" t="s">
        <v>20</v>
      </c>
      <c r="J142" s="1" t="s">
        <v>715</v>
      </c>
      <c r="K142" s="1" t="s">
        <v>22</v>
      </c>
      <c r="L142" s="1" t="str">
        <f>HYPERLINK("https://files.afu.se/Downloads/Transcripts/Higherside%20Chats%20(Greg%20Carlwood)/2020 01 23 - TheHighersideChats - Jeane Manning &amp; Susan Manewich   Hidden Energy, Weird Science, &amp; The Rollout Strategy_N0Z-JZ0KEfE - transcript (automated).pdf","Transcript Link")</f>
        <v>Transcript Link</v>
      </c>
      <c r="M142" s="2" t="str">
        <f>HYPERLINK("https://files.afu.se/Downloads/Transcripts/Higherside%20Chats%20(Greg%20Carlwood)/2020 01 23 - TheHighersideChats - Jeane Manning &amp; Susan Manewich   Hidden Energy, Weird Science, &amp; The Rollout Strategy_N0Z-JZ0KEfE - transcript (automated).pdf","Transcript Link")</f>
        <v>Transcript Link</v>
      </c>
    </row>
    <row r="143" ht="165" spans="1:13">
      <c r="A143" s="1" t="s">
        <v>716</v>
      </c>
      <c r="B143" s="1" t="s">
        <v>13</v>
      </c>
      <c r="C143" s="4" t="s">
        <v>717</v>
      </c>
      <c r="D143" s="1" t="s">
        <v>718</v>
      </c>
      <c r="E143" s="1" t="s">
        <v>719</v>
      </c>
      <c r="F143" s="4" t="s">
        <v>17</v>
      </c>
      <c r="G143" s="1" t="s">
        <v>18</v>
      </c>
      <c r="H143" s="1" t="s">
        <v>19</v>
      </c>
      <c r="I143" s="1" t="s">
        <v>20</v>
      </c>
      <c r="J143" s="1" t="s">
        <v>720</v>
      </c>
      <c r="K143" s="1" t="s">
        <v>22</v>
      </c>
      <c r="L143" s="1" t="str">
        <f>HYPERLINK("https://files.afu.se/Downloads/Transcripts/Higherside%20Chats%20(Greg%20Carlwood)/2020 01 18 - TheHighersideChats - Gordon White   Mutual Flourishing In 2020, Conspiracy Yoga, &amp; The Timeline_VGTiHYX-mNg - transcript (automated).pdf","Transcript Link")</f>
        <v>Transcript Link</v>
      </c>
      <c r="M143" s="2" t="str">
        <f>HYPERLINK("https://files.afu.se/Downloads/Transcripts/Higherside%20Chats%20(Greg%20Carlwood)/2020 01 18 - TheHighersideChats - Gordon White   Mutual Flourishing In 2020, Conspiracy Yoga, &amp; The Timeline_VGTiHYX-mNg - transcript (automated).pdf","Transcript Link")</f>
        <v>Transcript Link</v>
      </c>
    </row>
    <row r="144" ht="409.5" spans="1:13">
      <c r="A144" s="1" t="s">
        <v>721</v>
      </c>
      <c r="B144" s="1" t="s">
        <v>13</v>
      </c>
      <c r="C144" s="4" t="s">
        <v>722</v>
      </c>
      <c r="D144" s="1" t="s">
        <v>723</v>
      </c>
      <c r="E144" s="1" t="s">
        <v>724</v>
      </c>
      <c r="F144" s="4" t="s">
        <v>17</v>
      </c>
      <c r="G144" s="1" t="s">
        <v>18</v>
      </c>
      <c r="H144" s="1" t="s">
        <v>19</v>
      </c>
      <c r="I144" s="1" t="s">
        <v>20</v>
      </c>
      <c r="J144" s="1" t="s">
        <v>725</v>
      </c>
      <c r="K144" s="1" t="s">
        <v>22</v>
      </c>
      <c r="L144" s="1" t="str">
        <f>HYPERLINK("https://files.afu.se/Downloads/Transcripts/Higherside%20Chats%20(Greg%20Carlwood)/2020 01 10 - TheHighersideChats - James DeMeo   Wilhelm Reich, Orgone Energy Devices, &amp; The Cosmic Ether_WhCVdR1ENYE - transcript (automated).pdf","Transcript Link")</f>
        <v>Transcript Link</v>
      </c>
      <c r="M144" s="2" t="str">
        <f>HYPERLINK("https://files.afu.se/Downloads/Transcripts/Higherside%20Chats%20(Greg%20Carlwood)/2020 01 10 - TheHighersideChats - James DeMeo   Wilhelm Reich, Orgone Energy Devices, &amp; The Cosmic Ether_WhCVdR1ENYE - transcript (automated).pdf","Transcript Link")</f>
        <v>Transcript Link</v>
      </c>
    </row>
    <row r="145" ht="165" spans="1:13">
      <c r="A145" s="1" t="s">
        <v>726</v>
      </c>
      <c r="B145" s="1" t="s">
        <v>13</v>
      </c>
      <c r="C145" s="4" t="s">
        <v>727</v>
      </c>
      <c r="D145" s="1" t="s">
        <v>728</v>
      </c>
      <c r="E145" s="1" t="s">
        <v>729</v>
      </c>
      <c r="F145" s="4" t="s">
        <v>17</v>
      </c>
      <c r="G145" s="1" t="s">
        <v>18</v>
      </c>
      <c r="H145" s="1" t="s">
        <v>19</v>
      </c>
      <c r="I145" s="1" t="s">
        <v>20</v>
      </c>
      <c r="J145" s="1" t="s">
        <v>730</v>
      </c>
      <c r="K145" s="1" t="s">
        <v>22</v>
      </c>
      <c r="L145" s="1" t="str">
        <f>HYPERLINK("https://files.afu.se/Downloads/Transcripts/Higherside%20Chats%20(Greg%20Carlwood)/2020 01 01 - TheHighersideChats - Max Igan   Fabricated History, Tartaria, &amp; The Mud Flood Reset_kHyHPbpzI2E - transcript (automated).pdf","Transcript Link")</f>
        <v>Transcript Link</v>
      </c>
      <c r="M145" s="2" t="str">
        <f>HYPERLINK("https://files.afu.se/Downloads/Transcripts/Higherside%20Chats%20(Greg%20Carlwood)/2020 01 01 - TheHighersideChats - Max Igan   Fabricated History, Tartaria, &amp; The Mud Flood Reset_kHyHPbpzI2E - transcript (automated).pdf","Transcript Link")</f>
        <v>Transcript Link</v>
      </c>
    </row>
    <row r="146" ht="165" spans="1:13">
      <c r="A146" s="1" t="s">
        <v>731</v>
      </c>
      <c r="B146" s="1" t="s">
        <v>13</v>
      </c>
      <c r="C146" s="4" t="s">
        <v>732</v>
      </c>
      <c r="D146" s="1" t="s">
        <v>733</v>
      </c>
      <c r="E146" s="1" t="s">
        <v>734</v>
      </c>
      <c r="F146" s="4" t="s">
        <v>17</v>
      </c>
      <c r="G146" s="1" t="s">
        <v>18</v>
      </c>
      <c r="H146" s="1" t="s">
        <v>19</v>
      </c>
      <c r="I146" s="1" t="s">
        <v>20</v>
      </c>
      <c r="J146" s="1" t="s">
        <v>735</v>
      </c>
      <c r="K146" s="1" t="s">
        <v>22</v>
      </c>
      <c r="L146" s="1" t="str">
        <f>HYPERLINK("https://files.afu.se/Downloads/Transcripts/Higherside%20Chats%20(Greg%20Carlwood)/2019 12 26 - TheHighersideChats - Peter Moon   Ancient Secrets, Radu Cinamar, &amp; The Inner Earth Tunnels_h3jLomHTIBk - transcript (automated).pdf","Transcript Link")</f>
        <v>Transcript Link</v>
      </c>
      <c r="M146" s="2" t="str">
        <f>HYPERLINK("https://files.afu.se/Downloads/Transcripts/Higherside%20Chats%20(Greg%20Carlwood)/2019 12 26 - TheHighersideChats - Peter Moon   Ancient Secrets, Radu Cinamar, &amp; The Inner Earth Tunnels_h3jLomHTIBk - transcript (automated).pdf","Transcript Link")</f>
        <v>Transcript Link</v>
      </c>
    </row>
    <row r="147" ht="270" spans="1:13">
      <c r="A147" s="1" t="s">
        <v>736</v>
      </c>
      <c r="B147" s="1" t="s">
        <v>13</v>
      </c>
      <c r="C147" s="4" t="s">
        <v>737</v>
      </c>
      <c r="D147" s="1" t="s">
        <v>738</v>
      </c>
      <c r="E147" s="1" t="s">
        <v>739</v>
      </c>
      <c r="F147" s="4" t="s">
        <v>17</v>
      </c>
      <c r="G147" s="1" t="s">
        <v>18</v>
      </c>
      <c r="H147" s="1" t="s">
        <v>19</v>
      </c>
      <c r="I147" s="1" t="s">
        <v>20</v>
      </c>
      <c r="J147" s="1" t="s">
        <v>740</v>
      </c>
      <c r="K147" s="1" t="s">
        <v>22</v>
      </c>
      <c r="L147" s="1" t="str">
        <f>HYPERLINK("https://files.afu.se/Downloads/Transcripts/Higherside%20Chats%20(Greg%20Carlwood)/2019 12 23 - TheHighersideChats - Alan Stivelman   Witness Of Another World, Contact, &amp; The Inner Earth_xM12s2SsTeo - transcript (automated).pdf","Transcript Link")</f>
        <v>Transcript Link</v>
      </c>
      <c r="M147" s="2" t="str">
        <f>HYPERLINK("https://files.afu.se/Downloads/Transcripts/Higherside%20Chats%20(Greg%20Carlwood)/2019 12 23 - TheHighersideChats - Alan Stivelman   Witness Of Another World, Contact, &amp; The Inner Earth_xM12s2SsTeo - transcript (automated).pdf","Transcript Link")</f>
        <v>Transcript Link</v>
      </c>
    </row>
    <row r="148" ht="165" spans="1:13">
      <c r="A148" s="1" t="s">
        <v>741</v>
      </c>
      <c r="B148" s="1" t="s">
        <v>13</v>
      </c>
      <c r="C148" s="4" t="s">
        <v>742</v>
      </c>
      <c r="D148" s="1" t="s">
        <v>743</v>
      </c>
      <c r="E148" s="1" t="s">
        <v>744</v>
      </c>
      <c r="F148" s="4" t="s">
        <v>17</v>
      </c>
      <c r="G148" s="1" t="s">
        <v>18</v>
      </c>
      <c r="H148" s="1" t="s">
        <v>19</v>
      </c>
      <c r="I148" s="1" t="s">
        <v>20</v>
      </c>
      <c r="J148" s="1" t="s">
        <v>745</v>
      </c>
      <c r="K148" s="1" t="s">
        <v>22</v>
      </c>
      <c r="L148" s="1" t="str">
        <f>HYPERLINK("https://files.afu.se/Downloads/Transcripts/Higherside%20Chats%20(Greg%20Carlwood)/2019 12 18 - TheHighersideChats - Cory Daniel   Skinwalkers, De-Occulting Ritual Events &amp; Isaac Kappy_eop1-fiwFss - transcript (automated).pdf","Transcript Link")</f>
        <v>Transcript Link</v>
      </c>
      <c r="M148" s="2" t="str">
        <f>HYPERLINK("https://files.afu.se/Downloads/Transcripts/Higherside%20Chats%20(Greg%20Carlwood)/2019 12 18 - TheHighersideChats - Cory Daniel   Skinwalkers, De-Occulting Ritual Events &amp; Isaac Kappy_eop1-fiwFss - transcript (automated).pdf","Transcript Link")</f>
        <v>Transcript Link</v>
      </c>
    </row>
    <row r="149" ht="195" spans="1:13">
      <c r="A149" s="1" t="s">
        <v>746</v>
      </c>
      <c r="B149" s="1" t="s">
        <v>13</v>
      </c>
      <c r="C149" s="4" t="s">
        <v>747</v>
      </c>
      <c r="D149" s="1" t="s">
        <v>748</v>
      </c>
      <c r="E149" s="1" t="s">
        <v>749</v>
      </c>
      <c r="F149" s="4" t="s">
        <v>17</v>
      </c>
      <c r="G149" s="1" t="s">
        <v>18</v>
      </c>
      <c r="H149" s="1" t="s">
        <v>19</v>
      </c>
      <c r="I149" s="1" t="s">
        <v>20</v>
      </c>
      <c r="J149" s="1" t="s">
        <v>750</v>
      </c>
      <c r="K149" s="1" t="s">
        <v>22</v>
      </c>
      <c r="L149" s="1" t="str">
        <f>HYPERLINK("https://files.afu.se/Downloads/Transcripts/Higherside%20Chats%20(Greg%20Carlwood)/2019 12 12 - TheHighersideChats - Sol Luckman   Potentiate Your DNA, Vaccine Damage, &amp; The Fragmentary Body_vMBPBNcKFW4 - transcript (automated).pdf","Transcript Link")</f>
        <v>Transcript Link</v>
      </c>
      <c r="M149" s="2" t="str">
        <f>HYPERLINK("https://files.afu.se/Downloads/Transcripts/Higherside%20Chats%20(Greg%20Carlwood)/2019 12 12 - TheHighersideChats - Sol Luckman   Potentiate Your DNA, Vaccine Damage, &amp; The Fragmentary Body_vMBPBNcKFW4 - transcript (automated).pdf","Transcript Link")</f>
        <v>Transcript Link</v>
      </c>
    </row>
    <row r="150" ht="409.5" spans="1:13">
      <c r="A150" s="1" t="s">
        <v>751</v>
      </c>
      <c r="B150" s="1" t="s">
        <v>13</v>
      </c>
      <c r="C150" s="4" t="s">
        <v>752</v>
      </c>
      <c r="D150" s="1" t="s">
        <v>753</v>
      </c>
      <c r="E150" s="1" t="s">
        <v>754</v>
      </c>
      <c r="F150" s="4" t="s">
        <v>17</v>
      </c>
      <c r="G150" s="1" t="s">
        <v>18</v>
      </c>
      <c r="H150" s="1" t="s">
        <v>19</v>
      </c>
      <c r="I150" s="1" t="s">
        <v>20</v>
      </c>
      <c r="J150" s="1" t="s">
        <v>755</v>
      </c>
      <c r="K150" s="1" t="s">
        <v>22</v>
      </c>
      <c r="L150" s="1" t="str">
        <f>HYPERLINK("https://files.afu.se/Downloads/Transcripts/Higherside%20Chats%20(Greg%20Carlwood)/2019 11 30 - TheHighersideChats - Steven M. Druker   The Suppressed Science, Warnings, &amp; Risks Of GMO Food_cCDgdPEiHfI - transcript (automated).pdf","Transcript Link")</f>
        <v>Transcript Link</v>
      </c>
      <c r="M150" s="2" t="str">
        <f>HYPERLINK("https://files.afu.se/Downloads/Transcripts/Higherside%20Chats%20(Greg%20Carlwood)/2019 11 30 - TheHighersideChats - Steven M. Druker   The Suppressed Science, Warnings, &amp; Risks Of GMO Food_cCDgdPEiHfI - transcript (automated).pdf","Transcript Link")</f>
        <v>Transcript Link</v>
      </c>
    </row>
    <row r="151" ht="409.5" spans="1:13">
      <c r="A151" s="1" t="s">
        <v>756</v>
      </c>
      <c r="B151" s="1" t="s">
        <v>13</v>
      </c>
      <c r="C151" s="4" t="s">
        <v>757</v>
      </c>
      <c r="D151" s="1" t="s">
        <v>758</v>
      </c>
      <c r="E151" s="1" t="s">
        <v>759</v>
      </c>
      <c r="F151" s="4" t="s">
        <v>17</v>
      </c>
      <c r="G151" s="1" t="s">
        <v>18</v>
      </c>
      <c r="H151" s="1" t="s">
        <v>19</v>
      </c>
      <c r="I151" s="1" t="s">
        <v>20</v>
      </c>
      <c r="J151" s="1" t="s">
        <v>760</v>
      </c>
      <c r="K151" s="1" t="s">
        <v>22</v>
      </c>
      <c r="L151" s="1" t="str">
        <f>HYPERLINK("https://files.afu.se/Downloads/Transcripts/Higherside%20Chats%20(Greg%20Carlwood)/2019 11 26 - TheHighersideChats - Ernst Willem Van Den Bergh   True Consciousness &amp; The Science of Tesla’s Magic_bweRbQy_jXw - transcript (automated).pdf","Transcript Link")</f>
        <v>Transcript Link</v>
      </c>
      <c r="M151" s="2" t="str">
        <f>HYPERLINK("https://files.afu.se/Downloads/Transcripts/Higherside%20Chats%20(Greg%20Carlwood)/2019 11 26 - TheHighersideChats - Ernst Willem Van Den Bergh   True Consciousness &amp; The Science of Tesla’s Magic_bweRbQy_jXw - transcript (automated).pdf","Transcript Link")</f>
        <v>Transcript Link</v>
      </c>
    </row>
    <row r="152" ht="165" spans="1:13">
      <c r="A152" s="1" t="s">
        <v>761</v>
      </c>
      <c r="B152" s="1" t="s">
        <v>13</v>
      </c>
      <c r="C152" s="4" t="s">
        <v>762</v>
      </c>
      <c r="D152" s="1" t="s">
        <v>763</v>
      </c>
      <c r="E152" s="1" t="s">
        <v>764</v>
      </c>
      <c r="F152" s="4" t="s">
        <v>17</v>
      </c>
      <c r="G152" s="1" t="s">
        <v>18</v>
      </c>
      <c r="H152" s="1" t="s">
        <v>19</v>
      </c>
      <c r="I152" s="1" t="s">
        <v>20</v>
      </c>
      <c r="J152" s="1" t="s">
        <v>765</v>
      </c>
      <c r="K152" s="1" t="s">
        <v>22</v>
      </c>
      <c r="L152" s="1" t="str">
        <f>HYPERLINK("https://files.afu.se/Downloads/Transcripts/Higherside%20Chats%20(Greg%20Carlwood)/2019 11 16 - TheHighersideChats - Darren Schaefer   DB Cooper, The Cooper Vortex, &amp; The CIA_YjVISYGLW44 - transcript (automated).pdf","Transcript Link")</f>
        <v>Transcript Link</v>
      </c>
      <c r="M152" s="2" t="str">
        <f>HYPERLINK("https://files.afu.se/Downloads/Transcripts/Higherside%20Chats%20(Greg%20Carlwood)/2019 11 16 - TheHighersideChats - Darren Schaefer   DB Cooper, The Cooper Vortex, &amp; The CIA_YjVISYGLW44 - transcript (automated).pdf","Transcript Link")</f>
        <v>Transcript Link</v>
      </c>
    </row>
    <row r="153" ht="165" spans="1:13">
      <c r="A153" s="1" t="s">
        <v>766</v>
      </c>
      <c r="B153" s="1" t="s">
        <v>13</v>
      </c>
      <c r="C153" s="4" t="s">
        <v>767</v>
      </c>
      <c r="D153" s="1" t="s">
        <v>768</v>
      </c>
      <c r="E153" s="1" t="s">
        <v>769</v>
      </c>
      <c r="F153" s="4" t="s">
        <v>17</v>
      </c>
      <c r="G153" s="1" t="s">
        <v>18</v>
      </c>
      <c r="H153" s="1" t="s">
        <v>19</v>
      </c>
      <c r="I153" s="1" t="s">
        <v>20</v>
      </c>
      <c r="J153" s="1" t="s">
        <v>770</v>
      </c>
      <c r="K153" s="1" t="s">
        <v>22</v>
      </c>
      <c r="L153" s="1" t="str">
        <f>HYPERLINK("https://files.afu.se/Downloads/Transcripts/Higherside%20Chats%20(Greg%20Carlwood)/2019 11 11 - TheHighersideChats - Daniel Immerwahr   How To Hide An Empire, Forgotten History, &amp; Colony Labs_EibdNFLJkkc - transcript (automated).pdf","Transcript Link")</f>
        <v>Transcript Link</v>
      </c>
      <c r="M153" s="2" t="str">
        <f>HYPERLINK("https://files.afu.se/Downloads/Transcripts/Higherside%20Chats%20(Greg%20Carlwood)/2019 11 11 - TheHighersideChats - Daniel Immerwahr   How To Hide An Empire, Forgotten History, &amp; Colony Labs_EibdNFLJkkc - transcript (automated).pdf","Transcript Link")</f>
        <v>Transcript Link</v>
      </c>
    </row>
    <row r="154" ht="210" spans="1:13">
      <c r="A154" s="1" t="s">
        <v>771</v>
      </c>
      <c r="B154" s="1" t="s">
        <v>13</v>
      </c>
      <c r="C154" s="4" t="s">
        <v>772</v>
      </c>
      <c r="D154" s="1" t="s">
        <v>773</v>
      </c>
      <c r="E154" s="1" t="s">
        <v>774</v>
      </c>
      <c r="F154" s="4" t="s">
        <v>17</v>
      </c>
      <c r="G154" s="1" t="s">
        <v>18</v>
      </c>
      <c r="H154" s="1" t="s">
        <v>19</v>
      </c>
      <c r="I154" s="1" t="s">
        <v>20</v>
      </c>
      <c r="J154" s="1" t="s">
        <v>775</v>
      </c>
      <c r="K154" s="1" t="s">
        <v>22</v>
      </c>
      <c r="L154" s="1" t="str">
        <f>HYPERLINK("https://files.afu.se/Downloads/Transcripts/Higherside%20Chats%20(Greg%20Carlwood)/2019 11 06 - TheHighersideChats - Tiffany FitzHenry   Pedowood, Intelligence Tactics, &amp; Hollywood Whistleblowers_E0WUx9Uu8O4 - transcript (automated).pdf","Transcript Link")</f>
        <v>Transcript Link</v>
      </c>
      <c r="M154" s="2" t="str">
        <f>HYPERLINK("https://files.afu.se/Downloads/Transcripts/Higherside%20Chats%20(Greg%20Carlwood)/2019 11 06 - TheHighersideChats - Tiffany FitzHenry   Pedowood, Intelligence Tactics, &amp; Hollywood Whistleblowers_E0WUx9Uu8O4 - transcript (automated).pdf","Transcript Link")</f>
        <v>Transcript Link</v>
      </c>
    </row>
    <row r="155" ht="165" spans="1:13">
      <c r="A155" s="1" t="s">
        <v>776</v>
      </c>
      <c r="B155" s="1" t="s">
        <v>13</v>
      </c>
      <c r="C155" s="4" t="s">
        <v>777</v>
      </c>
      <c r="D155" s="1" t="s">
        <v>778</v>
      </c>
      <c r="E155" s="1" t="s">
        <v>779</v>
      </c>
      <c r="F155" s="4" t="s">
        <v>17</v>
      </c>
      <c r="G155" s="1" t="s">
        <v>18</v>
      </c>
      <c r="H155" s="1" t="s">
        <v>19</v>
      </c>
      <c r="I155" s="1" t="s">
        <v>20</v>
      </c>
      <c r="J155" s="1" t="s">
        <v>780</v>
      </c>
      <c r="K155" s="1" t="s">
        <v>22</v>
      </c>
      <c r="L155" s="1" t="str">
        <f>HYPERLINK("https://files.afu.se/Downloads/Transcripts/Higherside%20Chats%20(Greg%20Carlwood)/2019 10 28 - TheHighersideChats - Dr. Gregory L. Little   Denisonvan Origins  The Giants, The Mounds, &amp; The Path of Souls_lRJHW5jfmew - transcript (automated).pdf","Transcript Link")</f>
        <v>Transcript Link</v>
      </c>
      <c r="M155" s="2" t="str">
        <f>HYPERLINK("https://files.afu.se/Downloads/Transcripts/Higherside%20Chats%20(Greg%20Carlwood)/2019 10 28 - TheHighersideChats - Dr. Gregory L. Little   Denisonvan Origins  The Giants, The Mounds, &amp; The Path of Souls_lRJHW5jfmew - transcript (automated).pdf","Transcript Link")</f>
        <v>Transcript Link</v>
      </c>
    </row>
    <row r="156" ht="360" spans="1:13">
      <c r="A156" s="1" t="s">
        <v>781</v>
      </c>
      <c r="B156" s="1" t="s">
        <v>13</v>
      </c>
      <c r="C156" s="4" t="s">
        <v>782</v>
      </c>
      <c r="D156" s="1" t="s">
        <v>783</v>
      </c>
      <c r="E156" s="1" t="s">
        <v>784</v>
      </c>
      <c r="F156" s="4" t="s">
        <v>17</v>
      </c>
      <c r="G156" s="1" t="s">
        <v>18</v>
      </c>
      <c r="H156" s="1" t="s">
        <v>19</v>
      </c>
      <c r="I156" s="1" t="s">
        <v>20</v>
      </c>
      <c r="J156" s="1" t="s">
        <v>785</v>
      </c>
      <c r="K156" s="1" t="s">
        <v>22</v>
      </c>
      <c r="L156" s="1" t="str">
        <f>HYPERLINK("https://files.afu.se/Downloads/Transcripts/Higherside%20Chats%20(Greg%20Carlwood)/2019 10 25 - TheHighersideChats - Christopher McIntosh   Hyberborea, Rune Magic, &amp; The Mystic North_sD3A9h0yFxU - transcript (automated).pdf","Transcript Link")</f>
        <v>Transcript Link</v>
      </c>
      <c r="M156" s="2" t="str">
        <f>HYPERLINK("https://files.afu.se/Downloads/Transcripts/Higherside%20Chats%20(Greg%20Carlwood)/2019 10 25 - TheHighersideChats - Christopher McIntosh   Hyberborea, Rune Magic, &amp; The Mystic North_sD3A9h0yFxU - transcript (automated).pdf","Transcript Link")</f>
        <v>Transcript Link</v>
      </c>
    </row>
    <row r="157" ht="409.5" spans="1:13">
      <c r="A157" s="1" t="s">
        <v>786</v>
      </c>
      <c r="B157" s="1" t="s">
        <v>13</v>
      </c>
      <c r="C157" s="4" t="s">
        <v>787</v>
      </c>
      <c r="D157" s="1" t="s">
        <v>788</v>
      </c>
      <c r="E157" s="1" t="s">
        <v>789</v>
      </c>
      <c r="F157" s="4" t="s">
        <v>17</v>
      </c>
      <c r="G157" s="1" t="s">
        <v>18</v>
      </c>
      <c r="H157" s="1" t="s">
        <v>19</v>
      </c>
      <c r="I157" s="1" t="s">
        <v>20</v>
      </c>
      <c r="J157" s="1" t="s">
        <v>790</v>
      </c>
      <c r="K157" s="1" t="s">
        <v>22</v>
      </c>
      <c r="L157" s="1" t="str">
        <f>HYPERLINK("https://files.afu.se/Downloads/Transcripts/Higherside%20Chats%20(Greg%20Carlwood)/2019 10 20 - TheHighersideChats - Eric P. Dollard   Tesla Tech, Understanding Ether, &amp; The Digital Demon_KP1NFBeqRTI - transcript (automated).pdf","Transcript Link")</f>
        <v>Transcript Link</v>
      </c>
      <c r="M157" s="2" t="str">
        <f>HYPERLINK("https://files.afu.se/Downloads/Transcripts/Higherside%20Chats%20(Greg%20Carlwood)/2019 10 20 - TheHighersideChats - Eric P. Dollard   Tesla Tech, Understanding Ether, &amp; The Digital Demon_KP1NFBeqRTI - transcript (automated).pdf","Transcript Link")</f>
        <v>Transcript Link</v>
      </c>
    </row>
    <row r="158" ht="165" spans="1:13">
      <c r="A158" s="1" t="s">
        <v>791</v>
      </c>
      <c r="B158" s="1" t="s">
        <v>13</v>
      </c>
      <c r="C158" s="4" t="s">
        <v>792</v>
      </c>
      <c r="D158" s="1" t="s">
        <v>793</v>
      </c>
      <c r="E158" s="1" t="s">
        <v>794</v>
      </c>
      <c r="F158" s="4" t="s">
        <v>17</v>
      </c>
      <c r="G158" s="1" t="s">
        <v>18</v>
      </c>
      <c r="H158" s="1" t="s">
        <v>19</v>
      </c>
      <c r="I158" s="1" t="s">
        <v>20</v>
      </c>
      <c r="J158" s="1" t="s">
        <v>795</v>
      </c>
      <c r="K158" s="1" t="s">
        <v>22</v>
      </c>
      <c r="L158" s="1" t="str">
        <f>HYPERLINK("https://files.afu.se/Downloads/Transcripts/Higherside%20Chats%20(Greg%20Carlwood)/2019 10 07 - TheHighersideChats - Eileen Day McKusick   Biofield Tuning, The Electric Universe, &amp; Ether Physics_SkMAuv0IiX8 - transcript (automated).pdf","Transcript Link")</f>
        <v>Transcript Link</v>
      </c>
      <c r="M158" s="2" t="str">
        <f>HYPERLINK("https://files.afu.se/Downloads/Transcripts/Higherside%20Chats%20(Greg%20Carlwood)/2019 10 07 - TheHighersideChats - Eileen Day McKusick   Biofield Tuning, The Electric Universe, &amp; Ether Physics_SkMAuv0IiX8 - transcript (automated).pdf","Transcript Link")</f>
        <v>Transcript Link</v>
      </c>
    </row>
    <row r="159" ht="330" spans="1:13">
      <c r="A159" s="1" t="s">
        <v>796</v>
      </c>
      <c r="B159" s="1" t="s">
        <v>13</v>
      </c>
      <c r="C159" s="4" t="s">
        <v>797</v>
      </c>
      <c r="D159" s="1" t="s">
        <v>798</v>
      </c>
      <c r="E159" s="1" t="s">
        <v>799</v>
      </c>
      <c r="F159" s="4" t="s">
        <v>17</v>
      </c>
      <c r="G159" s="1" t="s">
        <v>18</v>
      </c>
      <c r="H159" s="1" t="s">
        <v>19</v>
      </c>
      <c r="I159" s="1" t="s">
        <v>20</v>
      </c>
      <c r="J159" s="1" t="s">
        <v>800</v>
      </c>
      <c r="K159" s="1" t="s">
        <v>22</v>
      </c>
      <c r="L159" s="1" t="str">
        <f>HYPERLINK("https://files.afu.se/Downloads/Transcripts/Higherside%20Chats%20(Greg%20Carlwood)/2019 10 01 - TheHighersideChats - Ellen Brown   The Broken Economy &amp; The Public Banking Solution__mk2gW36px0 - transcript (automated).pdf","Transcript Link")</f>
        <v>Transcript Link</v>
      </c>
      <c r="M159" s="2" t="str">
        <f>HYPERLINK("https://files.afu.se/Downloads/Transcripts/Higherside%20Chats%20(Greg%20Carlwood)/2019 10 01 - TheHighersideChats - Ellen Brown   The Broken Economy &amp; The Public Banking Solution__mk2gW36px0 - transcript (automated).pdf","Transcript Link")</f>
        <v>Transcript Link</v>
      </c>
    </row>
    <row r="160" ht="165" spans="1:13">
      <c r="A160" s="1" t="s">
        <v>801</v>
      </c>
      <c r="B160" s="1" t="s">
        <v>13</v>
      </c>
      <c r="C160" s="4" t="s">
        <v>802</v>
      </c>
      <c r="D160" s="1" t="s">
        <v>803</v>
      </c>
      <c r="E160" s="1" t="s">
        <v>804</v>
      </c>
      <c r="F160" s="4" t="s">
        <v>17</v>
      </c>
      <c r="G160" s="1" t="s">
        <v>18</v>
      </c>
      <c r="H160" s="1" t="s">
        <v>19</v>
      </c>
      <c r="I160" s="1" t="s">
        <v>20</v>
      </c>
      <c r="J160" s="1" t="s">
        <v>805</v>
      </c>
      <c r="K160" s="1" t="s">
        <v>22</v>
      </c>
      <c r="L160" s="1" t="str">
        <f>HYPERLINK("https://files.afu.se/Downloads/Transcripts/Higherside%20Chats%20(Greg%20Carlwood)/2019 09 28 - TheHighersideChats - Natalia L. Forty   Decolonizing Puerto Rico, Caribbean Spiritualism, &amp; Tarot_pp21R718_hk - transcript (automated).pdf","Transcript Link")</f>
        <v>Transcript Link</v>
      </c>
      <c r="M160" s="2" t="str">
        <f>HYPERLINK("https://files.afu.se/Downloads/Transcripts/Higherside%20Chats%20(Greg%20Carlwood)/2019 09 28 - TheHighersideChats - Natalia L. Forty   Decolonizing Puerto Rico, Caribbean Spiritualism, &amp; Tarot_pp21R718_hk - transcript (automated).pdf","Transcript Link")</f>
        <v>Transcript Link</v>
      </c>
    </row>
    <row r="161" ht="180" spans="1:13">
      <c r="A161" s="1" t="s">
        <v>806</v>
      </c>
      <c r="B161" s="1" t="s">
        <v>13</v>
      </c>
      <c r="C161" s="4" t="s">
        <v>807</v>
      </c>
      <c r="D161" s="1" t="s">
        <v>808</v>
      </c>
      <c r="E161" s="1" t="s">
        <v>809</v>
      </c>
      <c r="F161" s="4" t="s">
        <v>17</v>
      </c>
      <c r="G161" s="1" t="s">
        <v>18</v>
      </c>
      <c r="H161" s="1" t="s">
        <v>19</v>
      </c>
      <c r="I161" s="1" t="s">
        <v>20</v>
      </c>
      <c r="J161" s="1" t="s">
        <v>810</v>
      </c>
      <c r="K161" s="1" t="s">
        <v>22</v>
      </c>
      <c r="L161" s="1" t="str">
        <f>HYPERLINK("https://files.afu.se/Downloads/Transcripts/Higherside%20Chats%20(Greg%20Carlwood)/2019 09 20 - TheHighersideChats - Tony Ortega   Scientology, NXIVM, &amp; Jehovah’s Witnesses_HRofIop_PxY - transcript (automated).pdf","Transcript Link")</f>
        <v>Transcript Link</v>
      </c>
      <c r="M161" s="2" t="str">
        <f>HYPERLINK("https://files.afu.se/Downloads/Transcripts/Higherside%20Chats%20(Greg%20Carlwood)/2019 09 20 - TheHighersideChats - Tony Ortega   Scientology, NXIVM, &amp; Jehovah’s Witnesses_HRofIop_PxY - transcript (automated).pdf","Transcript Link")</f>
        <v>Transcript Link</v>
      </c>
    </row>
    <row r="162" ht="165" spans="1:13">
      <c r="A162" s="1" t="s">
        <v>811</v>
      </c>
      <c r="B162" s="1" t="s">
        <v>13</v>
      </c>
      <c r="C162" s="4" t="s">
        <v>812</v>
      </c>
      <c r="D162" s="1" t="s">
        <v>813</v>
      </c>
      <c r="E162" s="1" t="s">
        <v>814</v>
      </c>
      <c r="F162" s="4" t="s">
        <v>17</v>
      </c>
      <c r="G162" s="1" t="s">
        <v>18</v>
      </c>
      <c r="H162" s="1" t="s">
        <v>19</v>
      </c>
      <c r="I162" s="1" t="s">
        <v>20</v>
      </c>
      <c r="J162" s="1" t="s">
        <v>815</v>
      </c>
      <c r="K162" s="1" t="s">
        <v>22</v>
      </c>
      <c r="L162" s="1" t="str">
        <f>HYPERLINK("https://files.afu.se/Downloads/Transcripts/Higherside%20Chats%20(Greg%20Carlwood)/2019 09 18 - TheHighersideChats - Whitney Webb   Cabal Control Tactics, The Trust Project, &amp; The Epstein Network_BcXK6YUNjqg - transcript (automated).pdf","Transcript Link")</f>
        <v>Transcript Link</v>
      </c>
      <c r="M162" s="2" t="str">
        <f>HYPERLINK("https://files.afu.se/Downloads/Transcripts/Higherside%20Chats%20(Greg%20Carlwood)/2019 09 18 - TheHighersideChats - Whitney Webb   Cabal Control Tactics, The Trust Project, &amp; The Epstein Network_BcXK6YUNjqg - transcript (automated).pdf","Transcript Link")</f>
        <v>Transcript Link</v>
      </c>
    </row>
    <row r="163" ht="409.5" spans="1:13">
      <c r="A163" s="1" t="s">
        <v>816</v>
      </c>
      <c r="B163" s="1" t="s">
        <v>13</v>
      </c>
      <c r="C163" s="4" t="s">
        <v>817</v>
      </c>
      <c r="D163" s="1" t="s">
        <v>818</v>
      </c>
      <c r="E163" s="1" t="s">
        <v>819</v>
      </c>
      <c r="F163" s="4" t="s">
        <v>17</v>
      </c>
      <c r="G163" s="1" t="s">
        <v>18</v>
      </c>
      <c r="H163" s="1" t="s">
        <v>19</v>
      </c>
      <c r="I163" s="1" t="s">
        <v>20</v>
      </c>
      <c r="J163" s="1" t="s">
        <v>820</v>
      </c>
      <c r="K163" s="1" t="s">
        <v>22</v>
      </c>
      <c r="L163" s="1" t="str">
        <f>HYPERLINK("https://files.afu.se/Downloads/Transcripts/Higherside%20Chats%20(Greg%20Carlwood)/2019 09 06 - TheHighersideChats - Marion Nestle   Food Politics, Industry-Funded Research, &amp; The Unsavory Truth_PrJGqpchwiE - transcript (automated).pdf","Transcript Link")</f>
        <v>Transcript Link</v>
      </c>
      <c r="M163" s="2" t="str">
        <f>HYPERLINK("https://files.afu.se/Downloads/Transcripts/Higherside%20Chats%20(Greg%20Carlwood)/2019 09 06 - TheHighersideChats - Marion Nestle   Food Politics, Industry-Funded Research, &amp; The Unsavory Truth_PrJGqpchwiE - transcript (automated).pdf","Transcript Link")</f>
        <v>Transcript Link</v>
      </c>
    </row>
    <row r="164" ht="165" spans="1:13">
      <c r="A164" s="1" t="s">
        <v>821</v>
      </c>
      <c r="B164" s="1" t="s">
        <v>13</v>
      </c>
      <c r="C164" s="4" t="s">
        <v>822</v>
      </c>
      <c r="D164" s="1" t="s">
        <v>823</v>
      </c>
      <c r="E164" s="1" t="s">
        <v>824</v>
      </c>
      <c r="F164" s="4" t="s">
        <v>17</v>
      </c>
      <c r="G164" s="1" t="s">
        <v>18</v>
      </c>
      <c r="H164" s="1" t="s">
        <v>19</v>
      </c>
      <c r="I164" s="1" t="s">
        <v>20</v>
      </c>
      <c r="J164" s="1" t="s">
        <v>825</v>
      </c>
      <c r="K164" s="1" t="s">
        <v>22</v>
      </c>
      <c r="L164" s="1" t="str">
        <f>HYPERLINK("https://files.afu.se/Downloads/Transcripts/Higherside%20Chats%20(Greg%20Carlwood)/2019 08 31 - TheHighersideChats - Ras Ben   Free Your Mound &amp; Your Mind Will Follow_dHNu52Kge-A - transcript (automated).pdf","Transcript Link")</f>
        <v>Transcript Link</v>
      </c>
      <c r="M164" s="2" t="str">
        <f>HYPERLINK("https://files.afu.se/Downloads/Transcripts/Higherside%20Chats%20(Greg%20Carlwood)/2019 08 31 - TheHighersideChats - Ras Ben   Free Your Mound &amp; Your Mind Will Follow_dHNu52Kge-A - transcript (automated).pdf","Transcript Link")</f>
        <v>Transcript Link</v>
      </c>
    </row>
    <row r="165" ht="360" spans="1:13">
      <c r="A165" s="1" t="s">
        <v>826</v>
      </c>
      <c r="B165" s="1" t="s">
        <v>13</v>
      </c>
      <c r="C165" s="4" t="s">
        <v>827</v>
      </c>
      <c r="D165" s="1" t="s">
        <v>828</v>
      </c>
      <c r="E165" s="1" t="s">
        <v>829</v>
      </c>
      <c r="F165" s="4" t="s">
        <v>17</v>
      </c>
      <c r="G165" s="1" t="s">
        <v>18</v>
      </c>
      <c r="H165" s="1" t="s">
        <v>19</v>
      </c>
      <c r="I165" s="1" t="s">
        <v>20</v>
      </c>
      <c r="J165" s="1" t="s">
        <v>830</v>
      </c>
      <c r="K165" s="1" t="s">
        <v>22</v>
      </c>
      <c r="L165" s="1" t="str">
        <f>HYPERLINK("https://files.afu.se/Downloads/Transcripts/Higherside%20Chats%20(Greg%20Carlwood)/2019 08 30 - TheHighersideChats - Dr. Dana Cohen   Quench, Structured Water, &amp; Optimum Hydration_T_nwsUhM-9g - transcript (automated).pdf","Transcript Link")</f>
        <v>Transcript Link</v>
      </c>
      <c r="M165" s="2" t="str">
        <f>HYPERLINK("https://files.afu.se/Downloads/Transcripts/Higherside%20Chats%20(Greg%20Carlwood)/2019 08 30 - TheHighersideChats - Dr. Dana Cohen   Quench, Structured Water, &amp; Optimum Hydration_T_nwsUhM-9g - transcript (automated).pdf","Transcript Link")</f>
        <v>Transcript Link</v>
      </c>
    </row>
    <row r="166" ht="165" spans="1:13">
      <c r="A166" s="1" t="s">
        <v>831</v>
      </c>
      <c r="B166" s="1" t="s">
        <v>13</v>
      </c>
      <c r="C166" s="4" t="s">
        <v>832</v>
      </c>
      <c r="D166" s="1" t="s">
        <v>833</v>
      </c>
      <c r="E166" s="1" t="s">
        <v>834</v>
      </c>
      <c r="F166" s="4" t="s">
        <v>17</v>
      </c>
      <c r="G166" s="1" t="s">
        <v>18</v>
      </c>
      <c r="H166" s="1" t="s">
        <v>19</v>
      </c>
      <c r="I166" s="1" t="s">
        <v>20</v>
      </c>
      <c r="J166" s="1" t="s">
        <v>835</v>
      </c>
      <c r="K166" s="1" t="s">
        <v>22</v>
      </c>
      <c r="L166" s="1" t="str">
        <f>HYPERLINK("https://files.afu.se/Downloads/Transcripts/Higherside%20Chats%20(Greg%20Carlwood)/2019 08 26 - TheHighersideChats - David Paulides   Missing 411  The Hunted &amp; Other Mysterious Disappearances_lgSpnZXTu6U - transcript (automated).pdf","Transcript Link")</f>
        <v>Transcript Link</v>
      </c>
      <c r="M166" s="2" t="str">
        <f>HYPERLINK("https://files.afu.se/Downloads/Transcripts/Higherside%20Chats%20(Greg%20Carlwood)/2019 08 26 - TheHighersideChats - David Paulides   Missing 411  The Hunted &amp; Other Mysterious Disappearances_lgSpnZXTu6U - transcript (automated).pdf","Transcript Link")</f>
        <v>Transcript Link</v>
      </c>
    </row>
    <row r="167" ht="165" spans="1:13">
      <c r="A167" s="1" t="s">
        <v>836</v>
      </c>
      <c r="B167" s="1" t="s">
        <v>13</v>
      </c>
      <c r="C167" s="4" t="s">
        <v>837</v>
      </c>
      <c r="D167" s="1" t="s">
        <v>838</v>
      </c>
      <c r="E167" s="1" t="s">
        <v>839</v>
      </c>
      <c r="F167" s="4" t="s">
        <v>17</v>
      </c>
      <c r="G167" s="1" t="s">
        <v>18</v>
      </c>
      <c r="H167" s="1" t="s">
        <v>19</v>
      </c>
      <c r="I167" s="1" t="s">
        <v>20</v>
      </c>
      <c r="J167" s="1" t="s">
        <v>840</v>
      </c>
      <c r="K167" s="1" t="s">
        <v>22</v>
      </c>
      <c r="L167" s="1" t="str">
        <f>HYPERLINK("https://files.afu.se/Downloads/Transcripts/Higherside%20Chats%20(Greg%20Carlwood)/2019 08 21 - TheHighersideChats - Recluse   The Epstein Conspiracy, NXIVM, &amp; The Blackmail Blueprint_szQMt84Y8Kc - transcript (automated).pdf","Transcript Link")</f>
        <v>Transcript Link</v>
      </c>
      <c r="M167" s="2" t="str">
        <f>HYPERLINK("https://files.afu.se/Downloads/Transcripts/Higherside%20Chats%20(Greg%20Carlwood)/2019 08 21 - TheHighersideChats - Recluse   The Epstein Conspiracy, NXIVM, &amp; The Blackmail Blueprint_szQMt84Y8Kc - transcript (automated).pdf","Transcript Link")</f>
        <v>Transcript Link</v>
      </c>
    </row>
    <row r="168" ht="360" spans="1:13">
      <c r="A168" s="1" t="s">
        <v>841</v>
      </c>
      <c r="B168" s="1" t="s">
        <v>13</v>
      </c>
      <c r="C168" s="4" t="s">
        <v>842</v>
      </c>
      <c r="D168" s="1" t="s">
        <v>843</v>
      </c>
      <c r="E168" s="1" t="s">
        <v>844</v>
      </c>
      <c r="F168" s="4" t="s">
        <v>17</v>
      </c>
      <c r="G168" s="1" t="s">
        <v>18</v>
      </c>
      <c r="H168" s="1" t="s">
        <v>19</v>
      </c>
      <c r="I168" s="1" t="s">
        <v>20</v>
      </c>
      <c r="J168" s="1" t="s">
        <v>845</v>
      </c>
      <c r="K168" s="1" t="s">
        <v>22</v>
      </c>
      <c r="L168" s="1" t="str">
        <f>HYPERLINK("https://files.afu.se/Downloads/Transcripts/Higherside%20Chats%20(Greg%20Carlwood)/2019 08 17 - TheHighersideChats - Nassim Haramein   The Consciousness Field, ARK Crystals, &amp; The Hollow Earth_NeLtoXiBghg - transcript (automated).pdf","Transcript Link")</f>
        <v>Transcript Link</v>
      </c>
      <c r="M168" s="2" t="str">
        <f>HYPERLINK("https://files.afu.se/Downloads/Transcripts/Higherside%20Chats%20(Greg%20Carlwood)/2019 08 17 - TheHighersideChats - Nassim Haramein   The Consciousness Field, ARK Crystals, &amp; The Hollow Earth_NeLtoXiBghg - transcript (automated).pdf","Transcript Link")</f>
        <v>Transcript Link</v>
      </c>
    </row>
    <row r="169" ht="165" spans="1:13">
      <c r="A169" s="1" t="s">
        <v>841</v>
      </c>
      <c r="B169" s="1" t="s">
        <v>13</v>
      </c>
      <c r="C169" s="4" t="s">
        <v>846</v>
      </c>
      <c r="D169" s="1" t="s">
        <v>847</v>
      </c>
      <c r="E169" s="1" t="s">
        <v>848</v>
      </c>
      <c r="F169" s="4" t="s">
        <v>17</v>
      </c>
      <c r="G169" s="1" t="s">
        <v>18</v>
      </c>
      <c r="H169" s="1" t="s">
        <v>19</v>
      </c>
      <c r="I169" s="1" t="s">
        <v>20</v>
      </c>
      <c r="J169" s="1" t="s">
        <v>849</v>
      </c>
      <c r="K169" s="1" t="s">
        <v>22</v>
      </c>
      <c r="L169" s="1" t="str">
        <f>HYPERLINK("https://files.afu.se/Downloads/Transcripts/Higherside%20Chats%20(Greg%20Carlwood)/2019 08 17 - TheHighersideChats - An Important Update From THC_c-VSqAbvNcA - transcript (automated).pdf","Transcript Link")</f>
        <v>Transcript Link</v>
      </c>
      <c r="M169" s="2" t="str">
        <f>HYPERLINK("https://files.afu.se/Downloads/Transcripts/Higherside%20Chats%20(Greg%20Carlwood)/2019 08 17 - TheHighersideChats - An Important Update From THC_c-VSqAbvNcA - transcript (automated).pdf","Transcript Link")</f>
        <v>Transcript Link</v>
      </c>
    </row>
    <row r="170" ht="210" spans="1:13">
      <c r="A170" s="1" t="s">
        <v>850</v>
      </c>
      <c r="B170" s="1" t="s">
        <v>13</v>
      </c>
      <c r="C170" s="4" t="s">
        <v>851</v>
      </c>
      <c r="D170" s="1" t="s">
        <v>852</v>
      </c>
      <c r="E170" s="1" t="s">
        <v>853</v>
      </c>
      <c r="F170" s="4" t="s">
        <v>17</v>
      </c>
      <c r="G170" s="1" t="s">
        <v>18</v>
      </c>
      <c r="H170" s="1" t="s">
        <v>19</v>
      </c>
      <c r="I170" s="1" t="s">
        <v>20</v>
      </c>
      <c r="J170" s="1" t="s">
        <v>854</v>
      </c>
      <c r="K170" s="1" t="s">
        <v>22</v>
      </c>
      <c r="L170" s="1" t="str">
        <f>HYPERLINK("https://files.afu.se/Downloads/Transcripts/Higherside%20Chats%20(Greg%20Carlwood)/2019 08 01 - TheHighersideChats - Thomas J. Carey &amp; Donald R. Schmitt   Roswell, The Real Area 51, &amp; UFO Disclosure_VvcXgHw4a6w - transcript (automated).pdf","Transcript Link")</f>
        <v>Transcript Link</v>
      </c>
      <c r="M170" s="2" t="str">
        <f>HYPERLINK("https://files.afu.se/Downloads/Transcripts/Higherside%20Chats%20(Greg%20Carlwood)/2019 08 01 - TheHighersideChats - Thomas J. Carey &amp; Donald R. Schmitt   Roswell, The Real Area 51, &amp; UFO Disclosure_VvcXgHw4a6w - transcript (automated).pdf","Transcript Link")</f>
        <v>Transcript Link</v>
      </c>
    </row>
    <row r="171" ht="240" spans="1:13">
      <c r="A171" s="1" t="s">
        <v>855</v>
      </c>
      <c r="B171" s="1" t="s">
        <v>13</v>
      </c>
      <c r="C171" s="4" t="s">
        <v>856</v>
      </c>
      <c r="D171" s="1" t="s">
        <v>857</v>
      </c>
      <c r="E171" s="1" t="s">
        <v>858</v>
      </c>
      <c r="F171" s="4" t="s">
        <v>17</v>
      </c>
      <c r="G171" s="1" t="s">
        <v>18</v>
      </c>
      <c r="H171" s="1" t="s">
        <v>19</v>
      </c>
      <c r="I171" s="1" t="s">
        <v>20</v>
      </c>
      <c r="J171" s="1" t="s">
        <v>859</v>
      </c>
      <c r="K171" s="1" t="s">
        <v>22</v>
      </c>
      <c r="L171" s="1" t="str">
        <f>HYPERLINK("https://files.afu.se/Downloads/Transcripts/Higherside%20Chats%20(Greg%20Carlwood)/2019 07 30 - TheHighersideChats - Jim Elvidge   Digital Consciousness, Decoding Reality, &amp; Unpacking The Paranormal_Mqdh0Gcd3Hk - transcript (automated).pdf","Transcript Link")</f>
        <v>Transcript Link</v>
      </c>
      <c r="M171" s="2" t="str">
        <f>HYPERLINK("https://files.afu.se/Downloads/Transcripts/Higherside%20Chats%20(Greg%20Carlwood)/2019 07 30 - TheHighersideChats - Jim Elvidge   Digital Consciousness, Decoding Reality, &amp; Unpacking The Paranormal_Mqdh0Gcd3Hk - transcript (automated).pdf","Transcript Link")</f>
        <v>Transcript Link</v>
      </c>
    </row>
    <row r="172" ht="300" spans="1:13">
      <c r="A172" s="1" t="s">
        <v>860</v>
      </c>
      <c r="B172" s="1" t="s">
        <v>13</v>
      </c>
      <c r="C172" s="4" t="s">
        <v>861</v>
      </c>
      <c r="D172" s="1" t="s">
        <v>862</v>
      </c>
      <c r="E172" s="1" t="s">
        <v>863</v>
      </c>
      <c r="F172" s="4" t="s">
        <v>17</v>
      </c>
      <c r="G172" s="1" t="s">
        <v>18</v>
      </c>
      <c r="H172" s="1" t="s">
        <v>19</v>
      </c>
      <c r="I172" s="1" t="s">
        <v>20</v>
      </c>
      <c r="J172" s="1" t="s">
        <v>864</v>
      </c>
      <c r="K172" s="1" t="s">
        <v>22</v>
      </c>
      <c r="L172" s="1" t="str">
        <f>HYPERLINK("https://files.afu.se/Downloads/Transcripts/Higherside%20Chats%20(Greg%20Carlwood)/2019 07 24 - TheHighersideChats - Walter Bosley   Esoteric Napoleon, Malta’s Hypogeum, &amp; The Great Pyramid_A8dfpqhDy0E - transcript (automated).pdf","Transcript Link")</f>
        <v>Transcript Link</v>
      </c>
      <c r="M172" s="2" t="str">
        <f>HYPERLINK("https://files.afu.se/Downloads/Transcripts/Higherside%20Chats%20(Greg%20Carlwood)/2019 07 24 - TheHighersideChats - Walter Bosley   Esoteric Napoleon, Malta’s Hypogeum, &amp; The Great Pyramid_A8dfpqhDy0E - transcript (automated).pdf","Transcript Link")</f>
        <v>Transcript Link</v>
      </c>
    </row>
    <row r="173" ht="330" spans="1:13">
      <c r="A173" s="1" t="s">
        <v>865</v>
      </c>
      <c r="B173" s="1" t="s">
        <v>13</v>
      </c>
      <c r="C173" s="4" t="s">
        <v>866</v>
      </c>
      <c r="D173" s="1" t="s">
        <v>867</v>
      </c>
      <c r="E173" s="1" t="s">
        <v>868</v>
      </c>
      <c r="F173" s="4" t="s">
        <v>17</v>
      </c>
      <c r="G173" s="1" t="s">
        <v>18</v>
      </c>
      <c r="H173" s="1" t="s">
        <v>19</v>
      </c>
      <c r="I173" s="1" t="s">
        <v>20</v>
      </c>
      <c r="J173" s="1" t="s">
        <v>869</v>
      </c>
      <c r="K173" s="1" t="s">
        <v>22</v>
      </c>
      <c r="L173" s="1" t="str">
        <f>HYPERLINK("https://files.afu.se/Downloads/Transcripts/Higherside%20Chats%20(Greg%20Carlwood)/2019 07 17 - TheHighersideChats - Dr. Sam Milham   Dirty Electricity &amp; Corporate Criminality_Z9Ybe3KGcQM - transcript (automated).pdf","Transcript Link")</f>
        <v>Transcript Link</v>
      </c>
      <c r="M173" s="2" t="str">
        <f>HYPERLINK("https://files.afu.se/Downloads/Transcripts/Higherside%20Chats%20(Greg%20Carlwood)/2019 07 17 - TheHighersideChats - Dr. Sam Milham   Dirty Electricity &amp; Corporate Criminality_Z9Ybe3KGcQM - transcript (automated).pdf","Transcript Link")</f>
        <v>Transcript Link</v>
      </c>
    </row>
    <row r="174" ht="165" spans="1:13">
      <c r="A174" s="1" t="s">
        <v>870</v>
      </c>
      <c r="B174" s="1" t="s">
        <v>13</v>
      </c>
      <c r="C174" s="4" t="s">
        <v>871</v>
      </c>
      <c r="D174" s="1" t="s">
        <v>872</v>
      </c>
      <c r="E174" s="1" t="s">
        <v>873</v>
      </c>
      <c r="F174" s="4" t="s">
        <v>17</v>
      </c>
      <c r="G174" s="1" t="s">
        <v>18</v>
      </c>
      <c r="H174" s="1" t="s">
        <v>19</v>
      </c>
      <c r="I174" s="1" t="s">
        <v>20</v>
      </c>
      <c r="J174" s="1" t="s">
        <v>874</v>
      </c>
      <c r="K174" s="1" t="s">
        <v>22</v>
      </c>
      <c r="L174" s="1" t="str">
        <f>HYPERLINK("https://files.afu.se/Downloads/Transcripts/Higherside%20Chats%20(Greg%20Carlwood)/2019 07 15 - TheHighersideChats - Brian Tuohy   Sports Conspiracies, Corruption, &amp; Rigged Games_JiPv1L5Mogg - transcript (automated).pdf","Transcript Link")</f>
        <v>Transcript Link</v>
      </c>
      <c r="M174" s="2" t="str">
        <f>HYPERLINK("https://files.afu.se/Downloads/Transcripts/Higherside%20Chats%20(Greg%20Carlwood)/2019 07 15 - TheHighersideChats - Brian Tuohy   Sports Conspiracies, Corruption, &amp; Rigged Games_JiPv1L5Mogg - transcript (automated).pdf","Transcript Link")</f>
        <v>Transcript Link</v>
      </c>
    </row>
    <row r="175" ht="165" spans="1:13">
      <c r="A175" s="1" t="s">
        <v>875</v>
      </c>
      <c r="B175" s="1" t="s">
        <v>13</v>
      </c>
      <c r="C175" s="4" t="s">
        <v>876</v>
      </c>
      <c r="D175" s="1" t="s">
        <v>877</v>
      </c>
      <c r="E175" s="1" t="s">
        <v>878</v>
      </c>
      <c r="F175" s="4" t="s">
        <v>17</v>
      </c>
      <c r="G175" s="1" t="s">
        <v>18</v>
      </c>
      <c r="H175" s="1" t="s">
        <v>19</v>
      </c>
      <c r="I175" s="1" t="s">
        <v>20</v>
      </c>
      <c r="J175" s="1" t="s">
        <v>879</v>
      </c>
      <c r="K175" s="1" t="s">
        <v>22</v>
      </c>
      <c r="L175" s="1" t="str">
        <f>HYPERLINK("https://files.afu.se/Downloads/Transcripts/Higherside%20Chats%20(Greg%20Carlwood)/2019 07 11 - TheHighersideChats - A Statement From Greg Carlwood Regarding The Tragic Loss of Tracy Twyman_mU8NMxino80 - transcript (automated).pdf","Transcript Link")</f>
        <v>Transcript Link</v>
      </c>
      <c r="M175" s="2" t="str">
        <f>HYPERLINK("https://files.afu.se/Downloads/Transcripts/Higherside%20Chats%20(Greg%20Carlwood)/2019 07 11 - TheHighersideChats - A Statement From Greg Carlwood Regarding The Tragic Loss of Tracy Twyman_mU8NMxino80 - transcript (automated).pdf","Transcript Link")</f>
        <v>Transcript Link</v>
      </c>
    </row>
    <row r="176" ht="300" spans="1:13">
      <c r="A176" s="1" t="s">
        <v>880</v>
      </c>
      <c r="B176" s="1" t="s">
        <v>13</v>
      </c>
      <c r="C176" s="4" t="s">
        <v>881</v>
      </c>
      <c r="D176" s="1" t="s">
        <v>882</v>
      </c>
      <c r="E176" s="1" t="s">
        <v>883</v>
      </c>
      <c r="F176" s="4" t="s">
        <v>17</v>
      </c>
      <c r="G176" s="1" t="s">
        <v>18</v>
      </c>
      <c r="H176" s="1" t="s">
        <v>19</v>
      </c>
      <c r="I176" s="1" t="s">
        <v>20</v>
      </c>
      <c r="J176" s="1" t="s">
        <v>884</v>
      </c>
      <c r="K176" s="1" t="s">
        <v>22</v>
      </c>
      <c r="L176" s="1" t="str">
        <f>HYPERLINK("https://files.afu.se/Downloads/Transcripts/Higherside%20Chats%20(Greg%20Carlwood)/2019 07 10 - TheHighersideChats - Gordon White   Jungle Spirits, Gnostic Times, &amp; Decolonizing Our Ideas_M4xGJKKAMqk - transcript (automated).pdf","Transcript Link")</f>
        <v>Transcript Link</v>
      </c>
      <c r="M176" s="2" t="str">
        <f>HYPERLINK("https://files.afu.se/Downloads/Transcripts/Higherside%20Chats%20(Greg%20Carlwood)/2019 07 10 - TheHighersideChats - Gordon White   Jungle Spirits, Gnostic Times, &amp; Decolonizing Our Ideas_M4xGJKKAMqk - transcript (automated).pdf","Transcript Link")</f>
        <v>Transcript Link</v>
      </c>
    </row>
    <row r="177" ht="165" spans="1:13">
      <c r="A177" s="1" t="s">
        <v>880</v>
      </c>
      <c r="B177" s="1" t="s">
        <v>13</v>
      </c>
      <c r="C177" s="4" t="s">
        <v>885</v>
      </c>
      <c r="D177" s="1" t="s">
        <v>886</v>
      </c>
      <c r="E177" s="1" t="s">
        <v>887</v>
      </c>
      <c r="F177" s="4" t="s">
        <v>17</v>
      </c>
      <c r="G177" s="1" t="s">
        <v>18</v>
      </c>
      <c r="H177" s="1" t="s">
        <v>19</v>
      </c>
      <c r="I177" s="1" t="s">
        <v>20</v>
      </c>
      <c r="J177" s="1" t="s">
        <v>888</v>
      </c>
      <c r="K177" s="1" t="s">
        <v>22</v>
      </c>
      <c r="L177" s="1" t="str">
        <f>HYPERLINK("https://files.afu.se/Downloads/Transcripts/Higherside%20Chats%20(Greg%20Carlwood)/2019 07 10 - TheHighersideChats - The Pop Occulture Trailer_7DQMsQ4G6F4 - transcript (automated).pdf","Transcript Link")</f>
        <v>Transcript Link</v>
      </c>
      <c r="M177" s="2" t="str">
        <f>HYPERLINK("https://files.afu.se/Downloads/Transcripts/Higherside%20Chats%20(Greg%20Carlwood)/2019 07 10 - TheHighersideChats - The Pop Occulture Trailer_7DQMsQ4G6F4 - transcript (automated).pdf","Transcript Link")</f>
        <v>Transcript Link</v>
      </c>
    </row>
    <row r="178" ht="165" spans="1:13">
      <c r="A178" s="1" t="s">
        <v>889</v>
      </c>
      <c r="B178" s="1" t="s">
        <v>13</v>
      </c>
      <c r="C178" s="4" t="s">
        <v>890</v>
      </c>
      <c r="D178" s="1" t="s">
        <v>891</v>
      </c>
      <c r="E178" s="1" t="s">
        <v>892</v>
      </c>
      <c r="F178" s="4" t="s">
        <v>17</v>
      </c>
      <c r="G178" s="1" t="s">
        <v>18</v>
      </c>
      <c r="H178" s="1" t="s">
        <v>19</v>
      </c>
      <c r="I178" s="1" t="s">
        <v>20</v>
      </c>
      <c r="J178" s="1" t="s">
        <v>893</v>
      </c>
      <c r="K178" s="1" t="s">
        <v>22</v>
      </c>
      <c r="L178" s="1" t="str">
        <f>HYPERLINK("https://files.afu.se/Downloads/Transcripts/Higherside%20Chats%20(Greg%20Carlwood)/2019 07 01 - TheHighersideChats - Clif High   Cancer, The Web Bot, Bitcoin, &amp; The Covert Alien Hybrid Invasion_wCaNwXEC1IU - transcript (automated).pdf","Transcript Link")</f>
        <v>Transcript Link</v>
      </c>
      <c r="M178" s="2" t="str">
        <f>HYPERLINK("https://files.afu.se/Downloads/Transcripts/Higherside%20Chats%20(Greg%20Carlwood)/2019 07 01 - TheHighersideChats - Clif High   Cancer, The Web Bot, Bitcoin, &amp; The Covert Alien Hybrid Invasion_wCaNwXEC1IU - transcript (automated).pdf","Transcript Link")</f>
        <v>Transcript Link</v>
      </c>
    </row>
    <row r="179" ht="255" spans="1:13">
      <c r="A179" s="1" t="s">
        <v>894</v>
      </c>
      <c r="B179" s="1" t="s">
        <v>13</v>
      </c>
      <c r="C179" s="4" t="s">
        <v>895</v>
      </c>
      <c r="D179" s="1" t="s">
        <v>896</v>
      </c>
      <c r="E179" s="1" t="s">
        <v>897</v>
      </c>
      <c r="F179" s="4" t="s">
        <v>17</v>
      </c>
      <c r="G179" s="1" t="s">
        <v>18</v>
      </c>
      <c r="H179" s="1" t="s">
        <v>19</v>
      </c>
      <c r="I179" s="1" t="s">
        <v>20</v>
      </c>
      <c r="J179" s="1" t="s">
        <v>898</v>
      </c>
      <c r="K179" s="1" t="s">
        <v>22</v>
      </c>
      <c r="L179" s="1" t="str">
        <f>HYPERLINK("https://files.afu.se/Downloads/Transcripts/Higherside%20Chats%20(Greg%20Carlwood)/2019 06 26 - TheHighersideChats - Mark Sloan   Red Light Therapy, The Cancer Conspiracy, &amp; More_Azn-4K0-nA0 - transcript (automated).pdf","Transcript Link")</f>
        <v>Transcript Link</v>
      </c>
      <c r="M179" s="2" t="str">
        <f>HYPERLINK("https://files.afu.se/Downloads/Transcripts/Higherside%20Chats%20(Greg%20Carlwood)/2019 06 26 - TheHighersideChats - Mark Sloan   Red Light Therapy, The Cancer Conspiracy, &amp; More_Azn-4K0-nA0 - transcript (automated).pdf","Transcript Link")</f>
        <v>Transcript Link</v>
      </c>
    </row>
    <row r="180" ht="165" spans="1:13">
      <c r="A180" s="1" t="s">
        <v>899</v>
      </c>
      <c r="B180" s="1" t="s">
        <v>13</v>
      </c>
      <c r="C180" s="4" t="s">
        <v>900</v>
      </c>
      <c r="D180" s="1" t="s">
        <v>901</v>
      </c>
      <c r="E180" s="1" t="s">
        <v>902</v>
      </c>
      <c r="F180" s="4" t="s">
        <v>17</v>
      </c>
      <c r="G180" s="1" t="s">
        <v>18</v>
      </c>
      <c r="H180" s="1" t="s">
        <v>19</v>
      </c>
      <c r="I180" s="1" t="s">
        <v>20</v>
      </c>
      <c r="J180" s="1" t="s">
        <v>903</v>
      </c>
      <c r="K180" s="1" t="s">
        <v>22</v>
      </c>
      <c r="L180" s="1" t="str">
        <f>HYPERLINK("https://files.afu.se/Downloads/Transcripts/Higherside%20Chats%20(Greg%20Carlwood)/2019 06 20 - TheHighersideChats - Wayne McRoy Jr.   The Autism Epidemic, Transhumanism, &amp; The A.I. Agenda_Y3KZ1_F-TRc - transcript (automated).pdf","Transcript Link")</f>
        <v>Transcript Link</v>
      </c>
      <c r="M180" s="2" t="str">
        <f>HYPERLINK("https://files.afu.se/Downloads/Transcripts/Higherside%20Chats%20(Greg%20Carlwood)/2019 06 20 - TheHighersideChats - Wayne McRoy Jr.   The Autism Epidemic, Transhumanism, &amp; The A.I. Agenda_Y3KZ1_F-TRc - transcript (automated).pdf","Transcript Link")</f>
        <v>Transcript Link</v>
      </c>
    </row>
    <row r="181" ht="240" spans="1:13">
      <c r="A181" s="1" t="s">
        <v>904</v>
      </c>
      <c r="B181" s="1" t="s">
        <v>13</v>
      </c>
      <c r="C181" s="4" t="s">
        <v>905</v>
      </c>
      <c r="D181" s="1" t="s">
        <v>906</v>
      </c>
      <c r="E181" s="1" t="s">
        <v>907</v>
      </c>
      <c r="F181" s="4" t="s">
        <v>17</v>
      </c>
      <c r="G181" s="1" t="s">
        <v>18</v>
      </c>
      <c r="H181" s="1" t="s">
        <v>19</v>
      </c>
      <c r="I181" s="1" t="s">
        <v>20</v>
      </c>
      <c r="J181" s="1" t="s">
        <v>908</v>
      </c>
      <c r="K181" s="1" t="s">
        <v>22</v>
      </c>
      <c r="L181" s="1" t="str">
        <f>HYPERLINK("https://files.afu.se/Downloads/Transcripts/Higherside%20Chats%20(Greg%20Carlwood)/2019 06 15 - TheHighersideChats - David Icke   True Reality, Archon Control, &amp; The Big Conspiracy_2AMom8DvG3g - transcript (automated).pdf","Transcript Link")</f>
        <v>Transcript Link</v>
      </c>
      <c r="M181" s="2" t="str">
        <f>HYPERLINK("https://files.afu.se/Downloads/Transcripts/Higherside%20Chats%20(Greg%20Carlwood)/2019 06 15 - TheHighersideChats - David Icke   True Reality, Archon Control, &amp; The Big Conspiracy_2AMom8DvG3g - transcript (automated).pdf","Transcript Link")</f>
        <v>Transcript Link</v>
      </c>
    </row>
    <row r="182" ht="195" spans="1:13">
      <c r="A182" s="1" t="s">
        <v>909</v>
      </c>
      <c r="B182" s="1" t="s">
        <v>13</v>
      </c>
      <c r="C182" s="4" t="s">
        <v>910</v>
      </c>
      <c r="D182" s="1" t="s">
        <v>911</v>
      </c>
      <c r="E182" s="1" t="s">
        <v>912</v>
      </c>
      <c r="F182" s="4" t="s">
        <v>17</v>
      </c>
      <c r="G182" s="1" t="s">
        <v>18</v>
      </c>
      <c r="H182" s="1" t="s">
        <v>19</v>
      </c>
      <c r="I182" s="1" t="s">
        <v>20</v>
      </c>
      <c r="J182" s="1" t="s">
        <v>913</v>
      </c>
      <c r="K182" s="1" t="s">
        <v>22</v>
      </c>
      <c r="L182" s="1" t="str">
        <f>HYPERLINK("https://files.afu.se/Downloads/Transcripts/Higherside%20Chats%20(Greg%20Carlwood)/2019 06 07 - TheHighersideChats - Joseph P. Farrell   Microcosm &amp; Medium  The Cosmic Implications Of Mind Control Tech_k3_fWC13Fmg - transcript (automated).pdf","Transcript Link")</f>
        <v>Transcript Link</v>
      </c>
      <c r="M182" s="2" t="str">
        <f>HYPERLINK("https://files.afu.se/Downloads/Transcripts/Higherside%20Chats%20(Greg%20Carlwood)/2019 06 07 - TheHighersideChats - Joseph P. Farrell   Microcosm &amp; Medium  The Cosmic Implications Of Mind Control Tech_k3_fWC13Fmg - transcript (automated).pdf","Transcript Link")</f>
        <v>Transcript Link</v>
      </c>
    </row>
    <row r="183" ht="240" spans="1:13">
      <c r="A183" s="1" t="s">
        <v>914</v>
      </c>
      <c r="B183" s="1" t="s">
        <v>13</v>
      </c>
      <c r="C183" s="4" t="s">
        <v>915</v>
      </c>
      <c r="D183" s="1" t="s">
        <v>916</v>
      </c>
      <c r="E183" s="1" t="s">
        <v>917</v>
      </c>
      <c r="F183" s="4" t="s">
        <v>17</v>
      </c>
      <c r="G183" s="1" t="s">
        <v>18</v>
      </c>
      <c r="H183" s="1" t="s">
        <v>19</v>
      </c>
      <c r="I183" s="1" t="s">
        <v>20</v>
      </c>
      <c r="J183" s="1" t="s">
        <v>918</v>
      </c>
      <c r="K183" s="1" t="s">
        <v>22</v>
      </c>
      <c r="L183" s="1" t="str">
        <f>HYPERLINK("https://files.afu.se/Downloads/Transcripts/Higherside%20Chats%20(Greg%20Carlwood)/2019 05 31 - TheHighersideChats - Dr. Rob Brown   Our Toxic Homes, Conscious Living, &amp; Feng Shui_L6mQkkxk6S8 - transcript (automated).pdf","Transcript Link")</f>
        <v>Transcript Link</v>
      </c>
      <c r="M183" s="2" t="str">
        <f>HYPERLINK("https://files.afu.se/Downloads/Transcripts/Higherside%20Chats%20(Greg%20Carlwood)/2019 05 31 - TheHighersideChats - Dr. Rob Brown   Our Toxic Homes, Conscious Living, &amp; Feng Shui_L6mQkkxk6S8 - transcript (automated).pdf","Transcript Link")</f>
        <v>Transcript Link</v>
      </c>
    </row>
    <row r="184" ht="165" spans="1:13">
      <c r="A184" s="1" t="s">
        <v>919</v>
      </c>
      <c r="B184" s="1" t="s">
        <v>13</v>
      </c>
      <c r="C184" s="4" t="s">
        <v>920</v>
      </c>
      <c r="D184" s="1" t="s">
        <v>921</v>
      </c>
      <c r="E184" s="1" t="s">
        <v>922</v>
      </c>
      <c r="F184" s="4" t="s">
        <v>17</v>
      </c>
      <c r="G184" s="1" t="s">
        <v>18</v>
      </c>
      <c r="H184" s="1" t="s">
        <v>19</v>
      </c>
      <c r="I184" s="1" t="s">
        <v>20</v>
      </c>
      <c r="J184" s="1" t="s">
        <v>923</v>
      </c>
      <c r="K184" s="1" t="s">
        <v>22</v>
      </c>
      <c r="L184" s="1" t="str">
        <f>HYPERLINK("https://files.afu.se/Downloads/Transcripts/Higherside%20Chats%20(Greg%20Carlwood)/2019 05 30 - TheHighersideChats - Brad Olsen   Antarctica, Esoteric Secrets, &amp; Hidden Technology_PI7BtCI0vyw - transcript (automated).pdf","Transcript Link")</f>
        <v>Transcript Link</v>
      </c>
      <c r="M184" s="2" t="str">
        <f>HYPERLINK("https://files.afu.se/Downloads/Transcripts/Higherside%20Chats%20(Greg%20Carlwood)/2019 05 30 - TheHighersideChats - Brad Olsen   Antarctica, Esoteric Secrets, &amp; Hidden Technology_PI7BtCI0vyw - transcript (automated).pdf","Transcript Link")</f>
        <v>Transcript Link</v>
      </c>
    </row>
    <row r="185" ht="180" spans="1:13">
      <c r="A185" s="1" t="s">
        <v>924</v>
      </c>
      <c r="B185" s="1" t="s">
        <v>13</v>
      </c>
      <c r="C185" s="4" t="s">
        <v>925</v>
      </c>
      <c r="D185" s="1" t="s">
        <v>926</v>
      </c>
      <c r="E185" s="1" t="s">
        <v>927</v>
      </c>
      <c r="F185" s="4" t="s">
        <v>17</v>
      </c>
      <c r="G185" s="1" t="s">
        <v>18</v>
      </c>
      <c r="H185" s="1" t="s">
        <v>19</v>
      </c>
      <c r="I185" s="1" t="s">
        <v>20</v>
      </c>
      <c r="J185" s="1" t="s">
        <v>928</v>
      </c>
      <c r="K185" s="1" t="s">
        <v>22</v>
      </c>
      <c r="L185" s="1" t="str">
        <f>HYPERLINK("https://files.afu.se/Downloads/Transcripts/Higherside%20Chats%20(Greg%20Carlwood)/2019 05 21 - TheHighersideChats - Mark Stavish   Egregores, Magic Thoughts, &amp; Living Ideas_3NEewIZL0eA - transcript (automated).pdf","Transcript Link")</f>
        <v>Transcript Link</v>
      </c>
      <c r="M185" s="2" t="str">
        <f>HYPERLINK("https://files.afu.se/Downloads/Transcripts/Higherside%20Chats%20(Greg%20Carlwood)/2019 05 21 - TheHighersideChats - Mark Stavish   Egregores, Magic Thoughts, &amp; Living Ideas_3NEewIZL0eA - transcript (automated).pdf","Transcript Link")</f>
        <v>Transcript Link</v>
      </c>
    </row>
    <row r="186" ht="300" spans="1:13">
      <c r="A186" s="1" t="s">
        <v>929</v>
      </c>
      <c r="B186" s="1" t="s">
        <v>13</v>
      </c>
      <c r="C186" s="4" t="s">
        <v>930</v>
      </c>
      <c r="D186" s="1" t="s">
        <v>931</v>
      </c>
      <c r="E186" s="1" t="s">
        <v>932</v>
      </c>
      <c r="F186" s="4" t="s">
        <v>17</v>
      </c>
      <c r="G186" s="1" t="s">
        <v>18</v>
      </c>
      <c r="H186" s="1" t="s">
        <v>19</v>
      </c>
      <c r="I186" s="1" t="s">
        <v>20</v>
      </c>
      <c r="J186" s="1" t="s">
        <v>933</v>
      </c>
      <c r="K186" s="1" t="s">
        <v>22</v>
      </c>
      <c r="L186" s="1" t="str">
        <f>HYPERLINK("https://files.afu.se/Downloads/Transcripts/Higherside%20Chats%20(Greg%20Carlwood)/2019 05 16 - TheHighersideChats - Dr. Gerald Pollack   The 4th Phase of Water in Nature, Health, &amp; Energy_UQzdxYYJmaI - transcript (automated).pdf","Transcript Link")</f>
        <v>Transcript Link</v>
      </c>
      <c r="M186" s="2" t="str">
        <f>HYPERLINK("https://files.afu.se/Downloads/Transcripts/Higherside%20Chats%20(Greg%20Carlwood)/2019 05 16 - TheHighersideChats - Dr. Gerald Pollack   The 4th Phase of Water in Nature, Health, &amp; Energy_UQzdxYYJmaI - transcript (automated).pdf","Transcript Link")</f>
        <v>Transcript Link</v>
      </c>
    </row>
    <row r="187" ht="165" spans="1:13">
      <c r="A187" s="1" t="s">
        <v>934</v>
      </c>
      <c r="B187" s="1" t="s">
        <v>13</v>
      </c>
      <c r="C187" s="4" t="s">
        <v>935</v>
      </c>
      <c r="D187" s="1" t="s">
        <v>936</v>
      </c>
      <c r="E187" s="1" t="s">
        <v>937</v>
      </c>
      <c r="F187" s="4" t="s">
        <v>17</v>
      </c>
      <c r="G187" s="1" t="s">
        <v>18</v>
      </c>
      <c r="H187" s="1" t="s">
        <v>19</v>
      </c>
      <c r="I187" s="1" t="s">
        <v>20</v>
      </c>
      <c r="J187" s="1" t="s">
        <v>938</v>
      </c>
      <c r="K187" s="1" t="s">
        <v>22</v>
      </c>
      <c r="L187" s="1" t="str">
        <f>HYPERLINK("https://files.afu.se/Downloads/Transcripts/Higherside%20Chats%20(Greg%20Carlwood)/2019 05 09 - TheHighersideChats - Dr. Stephen Hussey   The Heart Deception, Epigenetics, &amp; The Health Evolution_cMe_4MFGMVA - transcript (automated).pdf","Transcript Link")</f>
        <v>Transcript Link</v>
      </c>
      <c r="M187" s="2" t="str">
        <f>HYPERLINK("https://files.afu.se/Downloads/Transcripts/Higherside%20Chats%20(Greg%20Carlwood)/2019 05 09 - TheHighersideChats - Dr. Stephen Hussey   The Heart Deception, Epigenetics, &amp; The Health Evolution_cMe_4MFGMVA - transcript (automated).pdf","Transcript Link")</f>
        <v>Transcript Link</v>
      </c>
    </row>
    <row r="188" ht="165" spans="1:13">
      <c r="A188" s="1" t="s">
        <v>939</v>
      </c>
      <c r="B188" s="1" t="s">
        <v>13</v>
      </c>
      <c r="C188" s="4" t="s">
        <v>940</v>
      </c>
      <c r="D188" s="1" t="s">
        <v>941</v>
      </c>
      <c r="E188" s="1" t="s">
        <v>942</v>
      </c>
      <c r="F188" s="4" t="s">
        <v>17</v>
      </c>
      <c r="G188" s="1" t="s">
        <v>18</v>
      </c>
      <c r="H188" s="1" t="s">
        <v>19</v>
      </c>
      <c r="I188" s="1" t="s">
        <v>20</v>
      </c>
      <c r="J188" s="1" t="s">
        <v>943</v>
      </c>
      <c r="K188" s="1" t="s">
        <v>22</v>
      </c>
      <c r="L188" s="1" t="str">
        <f>HYPERLINK("https://files.afu.se/Downloads/Transcripts/Higherside%20Chats%20(Greg%20Carlwood)/2019 05 01 - TheHighersideChats - Jock Doubleday   The Bosnian Pyramid Complex, Lost Technology, &amp; The Hollow Earth_ItaUsew_id0 - transcript (automated).pdf","Transcript Link")</f>
        <v>Transcript Link</v>
      </c>
      <c r="M188" s="2" t="str">
        <f>HYPERLINK("https://files.afu.se/Downloads/Transcripts/Higherside%20Chats%20(Greg%20Carlwood)/2019 05 01 - TheHighersideChats - Jock Doubleday   The Bosnian Pyramid Complex, Lost Technology, &amp; The Hollow Earth_ItaUsew_id0 - transcript (automated).pdf","Transcript Link")</f>
        <v>Transcript Link</v>
      </c>
    </row>
    <row r="189" ht="225" spans="1:13">
      <c r="A189" s="1" t="s">
        <v>944</v>
      </c>
      <c r="B189" s="1" t="s">
        <v>13</v>
      </c>
      <c r="C189" s="4" t="s">
        <v>945</v>
      </c>
      <c r="D189" s="1" t="s">
        <v>946</v>
      </c>
      <c r="E189" s="1" t="s">
        <v>947</v>
      </c>
      <c r="F189" s="4" t="s">
        <v>17</v>
      </c>
      <c r="G189" s="1" t="s">
        <v>18</v>
      </c>
      <c r="H189" s="1" t="s">
        <v>19</v>
      </c>
      <c r="I189" s="1" t="s">
        <v>20</v>
      </c>
      <c r="J189" s="1" t="s">
        <v>948</v>
      </c>
      <c r="K189" s="1" t="s">
        <v>22</v>
      </c>
      <c r="L189" s="1" t="str">
        <f>HYPERLINK("https://files.afu.se/Downloads/Transcripts/Higherside%20Chats%20(Greg%20Carlwood)/2019 04 25 - TheHighersideChats - Ryan Patrick Burns   Skinwalker Ranch, Paranormal Portals, &amp; The Wolverine_tx3hzBuCVDA - transcript (automated).pdf","Transcript Link")</f>
        <v>Transcript Link</v>
      </c>
      <c r="M189" s="2" t="str">
        <f>HYPERLINK("https://files.afu.se/Downloads/Transcripts/Higherside%20Chats%20(Greg%20Carlwood)/2019 04 25 - TheHighersideChats - Ryan Patrick Burns   Skinwalker Ranch, Paranormal Portals, &amp; The Wolverine_tx3hzBuCVDA - transcript (automated).pdf","Transcript Link")</f>
        <v>Transcript Link</v>
      </c>
    </row>
    <row r="190" ht="409.5" spans="1:13">
      <c r="A190" s="1" t="s">
        <v>949</v>
      </c>
      <c r="B190" s="1" t="s">
        <v>13</v>
      </c>
      <c r="C190" s="4" t="s">
        <v>950</v>
      </c>
      <c r="D190" s="1" t="s">
        <v>951</v>
      </c>
      <c r="E190" s="1" t="s">
        <v>952</v>
      </c>
      <c r="F190" s="4" t="s">
        <v>17</v>
      </c>
      <c r="G190" s="1" t="s">
        <v>18</v>
      </c>
      <c r="H190" s="1" t="s">
        <v>19</v>
      </c>
      <c r="I190" s="1" t="s">
        <v>20</v>
      </c>
      <c r="J190" s="1" t="s">
        <v>953</v>
      </c>
      <c r="K190" s="1" t="s">
        <v>22</v>
      </c>
      <c r="L190" s="1" t="str">
        <f>HYPERLINK("https://files.afu.se/Downloads/Transcripts/Higherside%20Chats%20(Greg%20Carlwood)/2019 04 18 - TheHighersideChats - Randall Carlson   Cataclysms, The Holy Grail, &amp; The Holes In The Human Story_ESLAguFH4jA - transcript (automated).pdf","Transcript Link")</f>
        <v>Transcript Link</v>
      </c>
      <c r="M190" s="2" t="str">
        <f>HYPERLINK("https://files.afu.se/Downloads/Transcripts/Higherside%20Chats%20(Greg%20Carlwood)/2019 04 18 - TheHighersideChats - Randall Carlson   Cataclysms, The Holy Grail, &amp; The Holes In The Human Story_ESLAguFH4jA - transcript (automated).pdf","Transcript Link")</f>
        <v>Transcript Link</v>
      </c>
    </row>
    <row r="191" ht="409.5" spans="1:13">
      <c r="A191" s="1" t="s">
        <v>954</v>
      </c>
      <c r="B191" s="1" t="s">
        <v>13</v>
      </c>
      <c r="C191" s="4" t="s">
        <v>955</v>
      </c>
      <c r="D191" s="1" t="s">
        <v>956</v>
      </c>
      <c r="E191" s="1" t="s">
        <v>957</v>
      </c>
      <c r="F191" s="4" t="s">
        <v>17</v>
      </c>
      <c r="G191" s="1" t="s">
        <v>18</v>
      </c>
      <c r="H191" s="1" t="s">
        <v>19</v>
      </c>
      <c r="I191" s="1" t="s">
        <v>20</v>
      </c>
      <c r="J191" s="1" t="s">
        <v>958</v>
      </c>
      <c r="K191" s="1" t="s">
        <v>22</v>
      </c>
      <c r="L191" s="1" t="str">
        <f>HYPERLINK("https://files.afu.se/Downloads/Transcripts/Higherside%20Chats%20(Greg%20Carlwood)/2019 04 13 - TheHighersideChats - Peter Allen   Mastodon Valley Farm, Permaculture, &amp; The Wilderness Myth_JpE7ZwsgX2A - transcript (automated).pdf","Transcript Link")</f>
        <v>Transcript Link</v>
      </c>
      <c r="M191" s="2" t="str">
        <f>HYPERLINK("https://files.afu.se/Downloads/Transcripts/Higherside%20Chats%20(Greg%20Carlwood)/2019 04 13 - TheHighersideChats - Peter Allen   Mastodon Valley Farm, Permaculture, &amp; The Wilderness Myth_JpE7ZwsgX2A - transcript (automated).pdf","Transcript Link")</f>
        <v>Transcript Link</v>
      </c>
    </row>
    <row r="192" ht="165" spans="1:13">
      <c r="A192" s="1" t="s">
        <v>959</v>
      </c>
      <c r="B192" s="1" t="s">
        <v>13</v>
      </c>
      <c r="C192" s="4" t="s">
        <v>960</v>
      </c>
      <c r="D192" s="1" t="s">
        <v>961</v>
      </c>
      <c r="E192" s="1" t="s">
        <v>962</v>
      </c>
      <c r="F192" s="4" t="s">
        <v>17</v>
      </c>
      <c r="G192" s="1" t="s">
        <v>18</v>
      </c>
      <c r="H192" s="1" t="s">
        <v>19</v>
      </c>
      <c r="I192" s="1" t="s">
        <v>20</v>
      </c>
      <c r="J192" s="1" t="s">
        <v>963</v>
      </c>
      <c r="K192" s="1" t="s">
        <v>22</v>
      </c>
      <c r="L192" s="1" t="str">
        <f>HYPERLINK("https://files.afu.se/Downloads/Transcripts/Higherside%20Chats%20(Greg%20Carlwood)/2019 04 07 - TheHighersideChats - Jay Dyer   Esoteric Hollywood 2, Movies, Mobs, &amp; Mind Control_JwGHkxHVpRg - transcript (automated).pdf","Transcript Link")</f>
        <v>Transcript Link</v>
      </c>
      <c r="M192" s="2" t="str">
        <f>HYPERLINK("https://files.afu.se/Downloads/Transcripts/Higherside%20Chats%20(Greg%20Carlwood)/2019 04 07 - TheHighersideChats - Jay Dyer   Esoteric Hollywood 2, Movies, Mobs, &amp; Mind Control_JwGHkxHVpRg - transcript (automated).pdf","Transcript Link")</f>
        <v>Transcript Link</v>
      </c>
    </row>
    <row r="193" ht="390" spans="1:13">
      <c r="A193" s="1" t="s">
        <v>964</v>
      </c>
      <c r="B193" s="1" t="s">
        <v>13</v>
      </c>
      <c r="C193" s="4" t="s">
        <v>965</v>
      </c>
      <c r="D193" s="1" t="s">
        <v>966</v>
      </c>
      <c r="E193" s="1" t="s">
        <v>967</v>
      </c>
      <c r="F193" s="4" t="s">
        <v>17</v>
      </c>
      <c r="G193" s="1" t="s">
        <v>18</v>
      </c>
      <c r="H193" s="1" t="s">
        <v>19</v>
      </c>
      <c r="I193" s="1" t="s">
        <v>20</v>
      </c>
      <c r="J193" s="1" t="s">
        <v>968</v>
      </c>
      <c r="K193" s="1" t="s">
        <v>22</v>
      </c>
      <c r="L193" s="1" t="str">
        <f>HYPERLINK("https://files.afu.se/Downloads/Transcripts/Higherside%20Chats%20(Greg%20Carlwood)/2019 03 31 - TheHighersideChats - Del Bigtree   Vaccine Deception, Big Pharma, &amp; What The Science Really Says_vtAiEhIjfrY - transcript (automated).pdf","Transcript Link")</f>
        <v>Transcript Link</v>
      </c>
      <c r="M193" s="2" t="str">
        <f>HYPERLINK("https://files.afu.se/Downloads/Transcripts/Higherside%20Chats%20(Greg%20Carlwood)/2019 03 31 - TheHighersideChats - Del Bigtree   Vaccine Deception, Big Pharma, &amp; What The Science Really Says_vtAiEhIjfrY - transcript (automated).pdf","Transcript Link")</f>
        <v>Transcript Link</v>
      </c>
    </row>
    <row r="194" ht="165" spans="1:13">
      <c r="A194" s="1" t="s">
        <v>969</v>
      </c>
      <c r="B194" s="1" t="s">
        <v>13</v>
      </c>
      <c r="C194" s="4" t="s">
        <v>970</v>
      </c>
      <c r="D194" s="1" t="s">
        <v>971</v>
      </c>
      <c r="E194" s="1" t="s">
        <v>972</v>
      </c>
      <c r="F194" s="4" t="s">
        <v>17</v>
      </c>
      <c r="G194" s="1" t="s">
        <v>18</v>
      </c>
      <c r="H194" s="1" t="s">
        <v>19</v>
      </c>
      <c r="I194" s="1" t="s">
        <v>20</v>
      </c>
      <c r="J194" s="1" t="s">
        <v>973</v>
      </c>
      <c r="K194" s="1" t="s">
        <v>22</v>
      </c>
      <c r="L194" s="1" t="str">
        <f>HYPERLINK("https://files.afu.se/Downloads/Transcripts/Higherside%20Chats%20(Greg%20Carlwood)/2019 03 28 - TheHighersideChats - Matt Landman   Geoengineering, EMF Radiation, 5G, &amp; Frequency_4Qz7p6iS7WM - transcript (automated).pdf","Transcript Link")</f>
        <v>Transcript Link</v>
      </c>
      <c r="M194" s="2" t="str">
        <f>HYPERLINK("https://files.afu.se/Downloads/Transcripts/Higherside%20Chats%20(Greg%20Carlwood)/2019 03 28 - TheHighersideChats - Matt Landman   Geoengineering, EMF Radiation, 5G, &amp; Frequency_4Qz7p6iS7WM - transcript (automated).pdf","Transcript Link")</f>
        <v>Transcript Link</v>
      </c>
    </row>
    <row r="195" ht="285" spans="1:13">
      <c r="A195" s="1" t="s">
        <v>974</v>
      </c>
      <c r="B195" s="1" t="s">
        <v>13</v>
      </c>
      <c r="C195" s="4" t="s">
        <v>975</v>
      </c>
      <c r="D195" s="1" t="s">
        <v>976</v>
      </c>
      <c r="E195" s="1" t="s">
        <v>977</v>
      </c>
      <c r="F195" s="4" t="s">
        <v>17</v>
      </c>
      <c r="G195" s="1" t="s">
        <v>18</v>
      </c>
      <c r="H195" s="1" t="s">
        <v>19</v>
      </c>
      <c r="I195" s="1" t="s">
        <v>20</v>
      </c>
      <c r="J195" s="1" t="s">
        <v>978</v>
      </c>
      <c r="K195" s="1" t="s">
        <v>22</v>
      </c>
      <c r="L195" s="1" t="str">
        <f>HYPERLINK("https://files.afu.se/Downloads/Transcripts/Higherside%20Chats%20(Greg%20Carlwood)/2019 03 19 - TheHighersideChats - Russell Targ &amp; Lance Mungia   Third Eye Spies, Remote Viewing, SRI, &amp; The CIA_onhddfNLE_A - transcript (automated).pdf","Transcript Link")</f>
        <v>Transcript Link</v>
      </c>
      <c r="M195" s="2" t="str">
        <f>HYPERLINK("https://files.afu.se/Downloads/Transcripts/Higherside%20Chats%20(Greg%20Carlwood)/2019 03 19 - TheHighersideChats - Russell Targ &amp; Lance Mungia   Third Eye Spies, Remote Viewing, SRI, &amp; The CIA_onhddfNLE_A - transcript (automated).pdf","Transcript Link")</f>
        <v>Transcript Link</v>
      </c>
    </row>
    <row r="196" ht="165" spans="1:13">
      <c r="A196" s="1" t="s">
        <v>979</v>
      </c>
      <c r="B196" s="1" t="s">
        <v>13</v>
      </c>
      <c r="C196" s="4" t="s">
        <v>980</v>
      </c>
      <c r="D196" s="1" t="s">
        <v>981</v>
      </c>
      <c r="E196" s="1" t="s">
        <v>982</v>
      </c>
      <c r="F196" s="4" t="s">
        <v>17</v>
      </c>
      <c r="G196" s="1" t="s">
        <v>18</v>
      </c>
      <c r="H196" s="1" t="s">
        <v>19</v>
      </c>
      <c r="I196" s="1" t="s">
        <v>20</v>
      </c>
      <c r="J196" s="1" t="s">
        <v>983</v>
      </c>
      <c r="K196" s="1" t="s">
        <v>22</v>
      </c>
      <c r="L196" s="1" t="str">
        <f>HYPERLINK("https://files.afu.se/Downloads/Transcripts/Higherside%20Chats%20(Greg%20Carlwood)/2019 03 16 - TheHighersideChats - KJ Ozborne   The Beast System, The Spiritual Battle, &amp; The Old Plan For New Man_UHn1T7eqhdE - transcript (automated).pdf","Transcript Link")</f>
        <v>Transcript Link</v>
      </c>
      <c r="M196" s="2" t="str">
        <f>HYPERLINK("https://files.afu.se/Downloads/Transcripts/Higherside%20Chats%20(Greg%20Carlwood)/2019 03 16 - TheHighersideChats - KJ Ozborne   The Beast System, The Spiritual Battle, &amp; The Old Plan For New Man_UHn1T7eqhdE - transcript (automated).pdf","Transcript Link")</f>
        <v>Transcript Link</v>
      </c>
    </row>
    <row r="197" ht="300" spans="1:13">
      <c r="A197" s="1" t="s">
        <v>984</v>
      </c>
      <c r="B197" s="1" t="s">
        <v>13</v>
      </c>
      <c r="C197" s="4" t="s">
        <v>985</v>
      </c>
      <c r="D197" s="1" t="s">
        <v>986</v>
      </c>
      <c r="E197" s="1" t="s">
        <v>987</v>
      </c>
      <c r="F197" s="4" t="s">
        <v>17</v>
      </c>
      <c r="G197" s="1" t="s">
        <v>18</v>
      </c>
      <c r="H197" s="1" t="s">
        <v>19</v>
      </c>
      <c r="I197" s="1" t="s">
        <v>20</v>
      </c>
      <c r="J197" s="1" t="s">
        <v>988</v>
      </c>
      <c r="K197" s="1" t="s">
        <v>22</v>
      </c>
      <c r="L197" s="1" t="str">
        <f>HYPERLINK("https://files.afu.se/Downloads/Transcripts/Higherside%20Chats%20(Greg%20Carlwood)/2019 03 08 - TheHighersideChats - Kris Millegan   TrineDay, CIA Drug Trafficking, &amp; The Secret Society Leviathan_0T6UELrIgm0 - transcript (automated).pdf","Transcript Link")</f>
        <v>Transcript Link</v>
      </c>
      <c r="M197" s="2" t="str">
        <f>HYPERLINK("https://files.afu.se/Downloads/Transcripts/Higherside%20Chats%20(Greg%20Carlwood)/2019 03 08 - TheHighersideChats - Kris Millegan   TrineDay, CIA Drug Trafficking, &amp; The Secret Society Leviathan_0T6UELrIgm0 - transcript (automated).pdf","Transcript Link")</f>
        <v>Transcript Link</v>
      </c>
    </row>
    <row r="198" ht="195" spans="1:13">
      <c r="A198" s="1" t="s">
        <v>989</v>
      </c>
      <c r="B198" s="1" t="s">
        <v>13</v>
      </c>
      <c r="C198" s="4" t="s">
        <v>990</v>
      </c>
      <c r="D198" s="1" t="s">
        <v>991</v>
      </c>
      <c r="E198" s="1" t="s">
        <v>992</v>
      </c>
      <c r="F198" s="4" t="s">
        <v>17</v>
      </c>
      <c r="G198" s="1" t="s">
        <v>18</v>
      </c>
      <c r="H198" s="1" t="s">
        <v>19</v>
      </c>
      <c r="I198" s="1" t="s">
        <v>20</v>
      </c>
      <c r="J198" s="1" t="s">
        <v>993</v>
      </c>
      <c r="K198" s="1" t="s">
        <v>22</v>
      </c>
      <c r="L198" s="1" t="str">
        <f>HYPERLINK("https://files.afu.se/Downloads/Transcripts/Higherside%20Chats%20(Greg%20Carlwood)/2019 03 01 - TheHighersideChats - Dr. Diana Pasulka   American Cosmic  UFOs, Religion, &amp; Technology_aUZXhk38cHA - transcript (automated).pdf","Transcript Link")</f>
        <v>Transcript Link</v>
      </c>
      <c r="M198" s="2" t="str">
        <f>HYPERLINK("https://files.afu.se/Downloads/Transcripts/Higherside%20Chats%20(Greg%20Carlwood)/2019 03 01 - TheHighersideChats - Dr. Diana Pasulka   American Cosmic  UFOs, Religion, &amp; Technology_aUZXhk38cHA - transcript (automated).pdf","Transcript Link")</f>
        <v>Transcript Link</v>
      </c>
    </row>
    <row r="199" ht="165" spans="1:13">
      <c r="A199" s="1" t="s">
        <v>994</v>
      </c>
      <c r="B199" s="1" t="s">
        <v>13</v>
      </c>
      <c r="C199" s="4" t="s">
        <v>995</v>
      </c>
      <c r="D199" s="1" t="s">
        <v>996</v>
      </c>
      <c r="E199" s="1" t="s">
        <v>997</v>
      </c>
      <c r="F199" s="4" t="s">
        <v>17</v>
      </c>
      <c r="G199" s="1" t="s">
        <v>18</v>
      </c>
      <c r="H199" s="1" t="s">
        <v>19</v>
      </c>
      <c r="I199" s="1" t="s">
        <v>20</v>
      </c>
      <c r="J199" s="1" t="s">
        <v>998</v>
      </c>
      <c r="K199" s="1" t="s">
        <v>22</v>
      </c>
      <c r="L199" s="1" t="str">
        <f>HYPERLINK("https://files.afu.se/Downloads/Transcripts/Higherside%20Chats%20(Greg%20Carlwood)/2019 02 27 - TheHighersideChats - Ben Davidson   Pole Shifts, Space Weather, Earth Changes, &amp; The CIA_aHs4c41ecIE - transcript (automated).pdf","Transcript Link")</f>
        <v>Transcript Link</v>
      </c>
      <c r="M199" s="2" t="str">
        <f>HYPERLINK("https://files.afu.se/Downloads/Transcripts/Higherside%20Chats%20(Greg%20Carlwood)/2019 02 27 - TheHighersideChats - Ben Davidson   Pole Shifts, Space Weather, Earth Changes, &amp; The CIA_aHs4c41ecIE - transcript (automated).pdf","Transcript Link")</f>
        <v>Transcript Link</v>
      </c>
    </row>
    <row r="200" ht="409.5" spans="1:13">
      <c r="A200" s="1" t="s">
        <v>999</v>
      </c>
      <c r="B200" s="1" t="s">
        <v>13</v>
      </c>
      <c r="C200" s="4" t="s">
        <v>1000</v>
      </c>
      <c r="D200" s="1" t="s">
        <v>1001</v>
      </c>
      <c r="E200" s="1" t="s">
        <v>1002</v>
      </c>
      <c r="F200" s="4" t="s">
        <v>17</v>
      </c>
      <c r="G200" s="1" t="s">
        <v>18</v>
      </c>
      <c r="H200" s="1" t="s">
        <v>19</v>
      </c>
      <c r="I200" s="1" t="s">
        <v>20</v>
      </c>
      <c r="J200" s="1" t="s">
        <v>1003</v>
      </c>
      <c r="K200" s="1" t="s">
        <v>22</v>
      </c>
      <c r="L200" s="1" t="str">
        <f>HYPERLINK("https://files.afu.se/Downloads/Transcripts/Higherside%20Chats%20(Greg%20Carlwood)/2019 02 22 - TheHighersideChats - Patrick Jordan &amp; Annette   Weaponized Ticks, Lyme Disease, &amp; The Medical Machine_6yNIPhKKCeQ - transcript (automated).pdf","Transcript Link")</f>
        <v>Transcript Link</v>
      </c>
      <c r="M200" s="2" t="str">
        <f>HYPERLINK("https://files.afu.se/Downloads/Transcripts/Higherside%20Chats%20(Greg%20Carlwood)/2019 02 22 - TheHighersideChats - Patrick Jordan &amp; Annette   Weaponized Ticks, Lyme Disease, &amp; The Medical Machine_6yNIPhKKCeQ - transcript (automated).pdf","Transcript Link")</f>
        <v>Transcript Link</v>
      </c>
    </row>
    <row r="201" ht="210" spans="1:13">
      <c r="A201" s="1" t="s">
        <v>1004</v>
      </c>
      <c r="B201" s="1" t="s">
        <v>13</v>
      </c>
      <c r="C201" s="4" t="s">
        <v>1005</v>
      </c>
      <c r="D201" s="1" t="s">
        <v>1006</v>
      </c>
      <c r="E201" s="1" t="s">
        <v>1007</v>
      </c>
      <c r="F201" s="4" t="s">
        <v>17</v>
      </c>
      <c r="G201" s="1" t="s">
        <v>18</v>
      </c>
      <c r="H201" s="1" t="s">
        <v>19</v>
      </c>
      <c r="I201" s="1" t="s">
        <v>20</v>
      </c>
      <c r="J201" s="1" t="s">
        <v>1008</v>
      </c>
      <c r="K201" s="1" t="s">
        <v>22</v>
      </c>
      <c r="L201" s="1" t="str">
        <f>HYPERLINK("https://files.afu.se/Downloads/Transcripts/Higherside%20Chats%20(Greg%20Carlwood)/2019 02 16 - TheHighersideChats - Dylan Louis Monroe   The Q Web, The Deep State Mapping Project, &amp; The Conspiracy Art Awakening_pK0H9XdsqCs - transcript (automated).pdf","Transcript Link")</f>
        <v>Transcript Link</v>
      </c>
      <c r="M201" s="2" t="str">
        <f>HYPERLINK("https://files.afu.se/Downloads/Transcripts/Higherside%20Chats%20(Greg%20Carlwood)/2019 02 16 - TheHighersideChats - Dylan Louis Monroe   The Q Web, The Deep State Mapping Project, &amp; The Conspiracy Art Awakening_pK0H9XdsqCs - transcript (automated).pdf","Transcript Link")</f>
        <v>Transcript Link</v>
      </c>
    </row>
    <row r="202" ht="409.5" spans="1:13">
      <c r="A202" s="1" t="s">
        <v>1009</v>
      </c>
      <c r="B202" s="1" t="s">
        <v>13</v>
      </c>
      <c r="C202" s="4" t="s">
        <v>1010</v>
      </c>
      <c r="D202" s="1" t="s">
        <v>1011</v>
      </c>
      <c r="E202" s="1" t="s">
        <v>1012</v>
      </c>
      <c r="F202" s="4" t="s">
        <v>17</v>
      </c>
      <c r="G202" s="1" t="s">
        <v>18</v>
      </c>
      <c r="H202" s="1" t="s">
        <v>19</v>
      </c>
      <c r="I202" s="1" t="s">
        <v>20</v>
      </c>
      <c r="J202" s="1" t="s">
        <v>1013</v>
      </c>
      <c r="K202" s="1" t="s">
        <v>22</v>
      </c>
      <c r="L202" s="1" t="str">
        <f>HYPERLINK("https://files.afu.se/Downloads/Transcripts/Higherside%20Chats%20(Greg%20Carlwood)/2019 02 08 - TheHighersideChats - Richard Gage, Barbara Honegger, &amp; David Meiswinkle   The New Criminal Grand Jury For 9 11 Truth_bjuDYSX85u4 - transcript (automated).pdf","Transcript Link")</f>
        <v>Transcript Link</v>
      </c>
      <c r="M202" s="2" t="str">
        <f>HYPERLINK("https://files.afu.se/Downloads/Transcripts/Higherside%20Chats%20(Greg%20Carlwood)/2019 02 08 - TheHighersideChats - Richard Gage, Barbara Honegger, &amp; David Meiswinkle   The New Criminal Grand Jury For 9 11 Truth_bjuDYSX85u4 - transcript (automated).pdf","Transcript Link")</f>
        <v>Transcript Link</v>
      </c>
    </row>
    <row r="203" ht="165" spans="1:13">
      <c r="A203" s="1" t="s">
        <v>1014</v>
      </c>
      <c r="B203" s="1" t="s">
        <v>13</v>
      </c>
      <c r="C203" s="4" t="s">
        <v>1015</v>
      </c>
      <c r="D203" s="1" t="s">
        <v>1016</v>
      </c>
      <c r="E203" s="1" t="s">
        <v>1017</v>
      </c>
      <c r="F203" s="4" t="s">
        <v>17</v>
      </c>
      <c r="G203" s="1" t="s">
        <v>18</v>
      </c>
      <c r="H203" s="1" t="s">
        <v>19</v>
      </c>
      <c r="I203" s="1" t="s">
        <v>20</v>
      </c>
      <c r="J203" s="1" t="s">
        <v>1018</v>
      </c>
      <c r="K203" s="1" t="s">
        <v>22</v>
      </c>
      <c r="L203" s="1" t="str">
        <f>HYPERLINK("https://files.afu.se/Downloads/Transcripts/Higherside%20Chats%20(Greg%20Carlwood)/2019 02 01 - TheHighersideChats - Dr. Jacob Liberman   The Power Of Light, Sight, &amp; The Art Of Living_28RtEzSYEVA - transcript (automated).pdf","Transcript Link")</f>
        <v>Transcript Link</v>
      </c>
      <c r="M203" s="2" t="str">
        <f>HYPERLINK("https://files.afu.se/Downloads/Transcripts/Higherside%20Chats%20(Greg%20Carlwood)/2019 02 01 - TheHighersideChats - Dr. Jacob Liberman   The Power Of Light, Sight, &amp; The Art Of Living_28RtEzSYEVA - transcript (automated).pdf","Transcript Link")</f>
        <v>Transcript Link</v>
      </c>
    </row>
    <row r="204" ht="360" spans="1:13">
      <c r="A204" s="1" t="s">
        <v>1019</v>
      </c>
      <c r="B204" s="1" t="s">
        <v>13</v>
      </c>
      <c r="C204" s="4" t="s">
        <v>1020</v>
      </c>
      <c r="D204" s="1" t="s">
        <v>1021</v>
      </c>
      <c r="E204" s="1" t="s">
        <v>1022</v>
      </c>
      <c r="F204" s="4" t="s">
        <v>17</v>
      </c>
      <c r="G204" s="1" t="s">
        <v>18</v>
      </c>
      <c r="H204" s="1" t="s">
        <v>19</v>
      </c>
      <c r="I204" s="1" t="s">
        <v>20</v>
      </c>
      <c r="J204" s="1" t="s">
        <v>1023</v>
      </c>
      <c r="K204" s="1" t="s">
        <v>22</v>
      </c>
      <c r="L204" s="1" t="str">
        <f>HYPERLINK("https://files.afu.se/Downloads/Transcripts/Higherside%20Chats%20(Greg%20Carlwood)/2019 01 26 - TheHighersideChats - Joe D8_THC   The Holofractal Universe &amp; The Unified Field Theory Of Nassim Haramein_vAZrJNMUPKI - transcript (automated).pdf","Transcript Link")</f>
        <v>Transcript Link</v>
      </c>
      <c r="M204" s="2" t="str">
        <f>HYPERLINK("https://files.afu.se/Downloads/Transcripts/Higherside%20Chats%20(Greg%20Carlwood)/2019 01 26 - TheHighersideChats - Joe D8_THC   The Holofractal Universe &amp; The Unified Field Theory Of Nassim Haramein_vAZrJNMUPKI - transcript (automated).pdf","Transcript Link")</f>
        <v>Transcript Link</v>
      </c>
    </row>
    <row r="205" ht="345" spans="1:13">
      <c r="A205" s="1" t="s">
        <v>1024</v>
      </c>
      <c r="B205" s="1" t="s">
        <v>13</v>
      </c>
      <c r="C205" s="4" t="s">
        <v>1025</v>
      </c>
      <c r="D205" s="1" t="s">
        <v>1026</v>
      </c>
      <c r="E205" s="1" t="s">
        <v>1027</v>
      </c>
      <c r="F205" s="4" t="s">
        <v>17</v>
      </c>
      <c r="G205" s="1" t="s">
        <v>18</v>
      </c>
      <c r="H205" s="1" t="s">
        <v>19</v>
      </c>
      <c r="I205" s="1" t="s">
        <v>20</v>
      </c>
      <c r="J205" s="1" t="s">
        <v>1028</v>
      </c>
      <c r="K205" s="1" t="s">
        <v>22</v>
      </c>
      <c r="L205" s="1" t="str">
        <f>HYPERLINK("https://files.afu.se/Downloads/Transcripts/Higherside%20Chats%20(Greg%20Carlwood)/2019 01 22 - TheHighersideChats - Jeremy Rothe-Kushel   The Zionist Network, The Talpiot Program, &amp; Kill Switch Diplomacy_UMRGqOYDdeM - transcript (automated).pdf","Transcript Link")</f>
        <v>Transcript Link</v>
      </c>
      <c r="M205" s="2" t="str">
        <f>HYPERLINK("https://files.afu.se/Downloads/Transcripts/Higherside%20Chats%20(Greg%20Carlwood)/2019 01 22 - TheHighersideChats - Jeremy Rothe-Kushel   The Zionist Network, The Talpiot Program, &amp; Kill Switch Diplomacy_UMRGqOYDdeM - transcript (automated).pdf","Transcript Link")</f>
        <v>Transcript Link</v>
      </c>
    </row>
    <row r="206" ht="409.5" spans="1:13">
      <c r="A206" s="1" t="s">
        <v>1029</v>
      </c>
      <c r="B206" s="1" t="s">
        <v>13</v>
      </c>
      <c r="C206" s="4" t="s">
        <v>1030</v>
      </c>
      <c r="D206" s="1" t="s">
        <v>1031</v>
      </c>
      <c r="E206" s="1" t="s">
        <v>1032</v>
      </c>
      <c r="F206" s="4" t="s">
        <v>17</v>
      </c>
      <c r="G206" s="1" t="s">
        <v>18</v>
      </c>
      <c r="H206" s="1" t="s">
        <v>19</v>
      </c>
      <c r="I206" s="1" t="s">
        <v>20</v>
      </c>
      <c r="J206" s="1" t="s">
        <v>1033</v>
      </c>
      <c r="K206" s="1" t="s">
        <v>22</v>
      </c>
      <c r="L206" s="1" t="str">
        <f>HYPERLINK("https://files.afu.se/Downloads/Transcripts/Higherside%20Chats%20(Greg%20Carlwood)/2019 01 15 - TheHighersideChats - Shamangineer   Mapping The Mind, The Alchemical Model, &amp; Plasma Beings From Space_RFRdkZSdl6w - transcript (automated).pdf","Transcript Link")</f>
        <v>Transcript Link</v>
      </c>
      <c r="M206" s="2" t="str">
        <f>HYPERLINK("https://files.afu.se/Downloads/Transcripts/Higherside%20Chats%20(Greg%20Carlwood)/2019 01 15 - TheHighersideChats - Shamangineer   Mapping The Mind, The Alchemical Model, &amp; Plasma Beings From Space_RFRdkZSdl6w - transcript (automated).pdf","Transcript Link")</f>
        <v>Transcript Link</v>
      </c>
    </row>
    <row r="207" ht="165" spans="1:13">
      <c r="A207" s="1" t="s">
        <v>1034</v>
      </c>
      <c r="B207" s="1" t="s">
        <v>13</v>
      </c>
      <c r="C207" s="4" t="s">
        <v>1035</v>
      </c>
      <c r="D207" s="1" t="s">
        <v>1036</v>
      </c>
      <c r="E207" s="1" t="s">
        <v>1037</v>
      </c>
      <c r="F207" s="4" t="s">
        <v>17</v>
      </c>
      <c r="G207" s="1" t="s">
        <v>18</v>
      </c>
      <c r="H207" s="1" t="s">
        <v>19</v>
      </c>
      <c r="I207" s="1" t="s">
        <v>20</v>
      </c>
      <c r="J207" s="1" t="s">
        <v>1038</v>
      </c>
      <c r="K207" s="1" t="s">
        <v>22</v>
      </c>
      <c r="L207" s="1" t="str">
        <f>HYPERLINK("https://files.afu.se/Downloads/Transcripts/Higherside%20Chats%20(Greg%20Carlwood)/2019 01 10 - TheHighersideChats - SMQ AI   We All Died In 2012, The Mandela Effect, &amp; The Changing Timeline_lypE8WEk17I - transcript (automated).pdf","Transcript Link")</f>
        <v>Transcript Link</v>
      </c>
      <c r="M207" s="2" t="str">
        <f>HYPERLINK("https://files.afu.se/Downloads/Transcripts/Higherside%20Chats%20(Greg%20Carlwood)/2019 01 10 - TheHighersideChats - SMQ AI   We All Died In 2012, The Mandela Effect, &amp; The Changing Timeline_lypE8WEk17I - transcript (automated).pdf","Transcript Link")</f>
        <v>Transcript Link</v>
      </c>
    </row>
    <row r="208" ht="165" spans="1:13">
      <c r="A208" s="1" t="s">
        <v>1039</v>
      </c>
      <c r="B208" s="1" t="s">
        <v>13</v>
      </c>
      <c r="C208" s="4" t="s">
        <v>1040</v>
      </c>
      <c r="D208" s="1" t="s">
        <v>1041</v>
      </c>
      <c r="E208" s="1" t="s">
        <v>1042</v>
      </c>
      <c r="F208" s="4" t="s">
        <v>17</v>
      </c>
      <c r="G208" s="1" t="s">
        <v>18</v>
      </c>
      <c r="H208" s="1" t="s">
        <v>19</v>
      </c>
      <c r="I208" s="1" t="s">
        <v>20</v>
      </c>
      <c r="J208" s="1" t="s">
        <v>1043</v>
      </c>
      <c r="K208" s="1" t="s">
        <v>22</v>
      </c>
      <c r="L208" s="1" t="str">
        <f>HYPERLINK("https://files.afu.se/Downloads/Transcripts/Higherside%20Chats%20(Greg%20Carlwood)/2019 01 01 - TheHighersideChats - Nick Redfern   Alien Abductions, MK Ultra, &amp; The Government Files_UQwZtldpMPc - transcript (automated).pdf","Transcript Link")</f>
        <v>Transcript Link</v>
      </c>
      <c r="M208" s="2" t="str">
        <f>HYPERLINK("https://files.afu.se/Downloads/Transcripts/Higherside%20Chats%20(Greg%20Carlwood)/2019 01 01 - TheHighersideChats - Nick Redfern   Alien Abductions, MK Ultra, &amp; The Government Files_UQwZtldpMPc - transcript (automated).pdf","Transcript Link")</f>
        <v>Transcript Link</v>
      </c>
    </row>
    <row r="209" ht="240" spans="1:13">
      <c r="A209" s="1" t="s">
        <v>1044</v>
      </c>
      <c r="B209" s="1" t="s">
        <v>13</v>
      </c>
      <c r="C209" s="4" t="s">
        <v>1045</v>
      </c>
      <c r="D209" s="1" t="s">
        <v>1046</v>
      </c>
      <c r="E209" s="1" t="s">
        <v>1047</v>
      </c>
      <c r="F209" s="4" t="s">
        <v>17</v>
      </c>
      <c r="G209" s="1" t="s">
        <v>18</v>
      </c>
      <c r="H209" s="1" t="s">
        <v>19</v>
      </c>
      <c r="I209" s="1" t="s">
        <v>20</v>
      </c>
      <c r="J209" s="1" t="s">
        <v>1048</v>
      </c>
      <c r="K209" s="1" t="s">
        <v>22</v>
      </c>
      <c r="L209" s="1" t="str">
        <f>HYPERLINK("https://files.afu.se/Downloads/Transcripts/Higherside%20Chats%20(Greg%20Carlwood)/2018 12 28 - TheHighersideChats - Kim Mack Rosenberg &amp; Eileen Iorio   The HPV Vaccine On Trial, Adjuvants, &amp; Data Manipulation_S9_Q-XrVW8U - transcript (automated).pdf","Transcript Link")</f>
        <v>Transcript Link</v>
      </c>
      <c r="M209" s="2" t="str">
        <f>HYPERLINK("https://files.afu.se/Downloads/Transcripts/Higherside%20Chats%20(Greg%20Carlwood)/2018 12 28 - TheHighersideChats - Kim Mack Rosenberg &amp; Eileen Iorio   The HPV Vaccine On Trial, Adjuvants, &amp; Data Manipulation_S9_Q-XrVW8U - transcript (automated).pdf","Transcript Link")</f>
        <v>Transcript Link</v>
      </c>
    </row>
    <row r="210" ht="165" spans="1:13">
      <c r="A210" s="1" t="s">
        <v>1049</v>
      </c>
      <c r="B210" s="1" t="s">
        <v>13</v>
      </c>
      <c r="C210" s="4" t="s">
        <v>1050</v>
      </c>
      <c r="D210" s="1" t="s">
        <v>1051</v>
      </c>
      <c r="E210" s="1" t="s">
        <v>1052</v>
      </c>
      <c r="F210" s="4" t="s">
        <v>17</v>
      </c>
      <c r="G210" s="1" t="s">
        <v>18</v>
      </c>
      <c r="H210" s="1" t="s">
        <v>19</v>
      </c>
      <c r="I210" s="1" t="s">
        <v>20</v>
      </c>
      <c r="J210" s="1" t="s">
        <v>1053</v>
      </c>
      <c r="K210" s="1" t="s">
        <v>22</v>
      </c>
      <c r="L210" s="1" t="str">
        <f>HYPERLINK("https://files.afu.se/Downloads/Transcripts/Higherside%20Chats%20(Greg%20Carlwood)/2018 12 23 - TheHighersideChats - Chris Knowles   A Synchromystic State Of The Union, The Great Seal, Lyra &amp; The Space Altar_RwoSVCIw9zQ - transcript (automated).pdf","Transcript Link")</f>
        <v>Transcript Link</v>
      </c>
      <c r="M210" s="2" t="str">
        <f>HYPERLINK("https://files.afu.se/Downloads/Transcripts/Higherside%20Chats%20(Greg%20Carlwood)/2018 12 23 - TheHighersideChats - Chris Knowles   A Synchromystic State Of The Union, The Great Seal, Lyra &amp; The Space Altar_RwoSVCIw9zQ - transcript (automated).pdf","Transcript Link")</f>
        <v>Transcript Link</v>
      </c>
    </row>
    <row r="211" ht="165" spans="1:13">
      <c r="A211" s="1" t="s">
        <v>1054</v>
      </c>
      <c r="B211" s="1" t="s">
        <v>13</v>
      </c>
      <c r="C211" s="4" t="s">
        <v>1055</v>
      </c>
      <c r="D211" s="1" t="s">
        <v>1056</v>
      </c>
      <c r="E211" s="1" t="s">
        <v>1057</v>
      </c>
      <c r="F211" s="4" t="s">
        <v>17</v>
      </c>
      <c r="G211" s="1" t="s">
        <v>18</v>
      </c>
      <c r="H211" s="1" t="s">
        <v>19</v>
      </c>
      <c r="I211" s="1" t="s">
        <v>20</v>
      </c>
      <c r="J211" s="1" t="s">
        <v>1058</v>
      </c>
      <c r="K211" s="1" t="s">
        <v>22</v>
      </c>
      <c r="L211" s="1" t="str">
        <f>HYPERLINK("https://files.afu.se/Downloads/Transcripts/Higherside%20Chats%20(Greg%20Carlwood)/2018 12 15 - TheHighersideChats - Brendon Marotta   American Circumcision, Intactivism, &amp; The Hidden Truth_H4EipQ6sbQo - transcript (automated).pdf","Transcript Link")</f>
        <v>Transcript Link</v>
      </c>
      <c r="M211" s="2" t="str">
        <f>HYPERLINK("https://files.afu.se/Downloads/Transcripts/Higherside%20Chats%20(Greg%20Carlwood)/2018 12 15 - TheHighersideChats - Brendon Marotta   American Circumcision, Intactivism, &amp; The Hidden Truth_H4EipQ6sbQo - transcript (automated).pdf","Transcript Link")</f>
        <v>Transcript Link</v>
      </c>
    </row>
    <row r="212" ht="165" spans="1:13">
      <c r="A212" s="1" t="s">
        <v>1059</v>
      </c>
      <c r="B212" s="1" t="s">
        <v>13</v>
      </c>
      <c r="C212" s="4" t="s">
        <v>1060</v>
      </c>
      <c r="D212" s="1" t="s">
        <v>1061</v>
      </c>
      <c r="E212" s="1" t="s">
        <v>1062</v>
      </c>
      <c r="F212" s="4" t="s">
        <v>17</v>
      </c>
      <c r="G212" s="1" t="s">
        <v>18</v>
      </c>
      <c r="H212" s="1" t="s">
        <v>19</v>
      </c>
      <c r="I212" s="1" t="s">
        <v>20</v>
      </c>
      <c r="J212" s="1" t="s">
        <v>1063</v>
      </c>
      <c r="K212" s="1" t="s">
        <v>22</v>
      </c>
      <c r="L212" s="1" t="str">
        <f>HYPERLINK("https://files.afu.se/Downloads/Transcripts/Higherside%20Chats%20(Greg%20Carlwood)/2018 12 09 - TheHighersideChats - Michael Wann   Conspiracy Magic, Cycle Management, &amp; Crafting Culture_7z1h4gGE4aE - transcript (automated).pdf","Transcript Link")</f>
        <v>Transcript Link</v>
      </c>
      <c r="M212" s="2" t="str">
        <f>HYPERLINK("https://files.afu.se/Downloads/Transcripts/Higherside%20Chats%20(Greg%20Carlwood)/2018 12 09 - TheHighersideChats - Michael Wann   Conspiracy Magic, Cycle Management, &amp; Crafting Culture_7z1h4gGE4aE - transcript (automated).pdf","Transcript Link")</f>
        <v>Transcript Link</v>
      </c>
    </row>
    <row r="213" ht="165" spans="1:13">
      <c r="A213" s="1" t="s">
        <v>1064</v>
      </c>
      <c r="B213" s="1" t="s">
        <v>13</v>
      </c>
      <c r="C213" s="4" t="s">
        <v>1065</v>
      </c>
      <c r="D213" s="1" t="s">
        <v>1066</v>
      </c>
      <c r="E213" s="1" t="s">
        <v>1067</v>
      </c>
      <c r="F213" s="4" t="s">
        <v>17</v>
      </c>
      <c r="G213" s="1" t="s">
        <v>18</v>
      </c>
      <c r="H213" s="1" t="s">
        <v>19</v>
      </c>
      <c r="I213" s="1" t="s">
        <v>20</v>
      </c>
      <c r="J213" s="1" t="s">
        <v>1068</v>
      </c>
      <c r="K213" s="1" t="s">
        <v>22</v>
      </c>
      <c r="L213" s="1" t="str">
        <f>HYPERLINK("https://files.afu.se/Downloads/Transcripts/Higherside%20Chats%20(Greg%20Carlwood)/2018 12 01 - TheHighersideChats - Robert Bonomo   Tarot Archetypes, Banking Alchemy, &amp; Marketing Magic_nlsllsXaXBw - transcript (automated).pdf","Transcript Link")</f>
        <v>Transcript Link</v>
      </c>
      <c r="M213" s="2" t="str">
        <f>HYPERLINK("https://files.afu.se/Downloads/Transcripts/Higherside%20Chats%20(Greg%20Carlwood)/2018 12 01 - TheHighersideChats - Robert Bonomo   Tarot Archetypes, Banking Alchemy, &amp; Marketing Magic_nlsllsXaXBw - transcript (automated).pdf","Transcript Link")</f>
        <v>Transcript Link</v>
      </c>
    </row>
    <row r="214" ht="165" spans="1:13">
      <c r="A214" s="1" t="s">
        <v>1069</v>
      </c>
      <c r="B214" s="1" t="s">
        <v>13</v>
      </c>
      <c r="C214" s="4" t="s">
        <v>1070</v>
      </c>
      <c r="D214" s="1" t="s">
        <v>1071</v>
      </c>
      <c r="E214" s="1" t="s">
        <v>1072</v>
      </c>
      <c r="F214" s="4" t="s">
        <v>17</v>
      </c>
      <c r="G214" s="1" t="s">
        <v>18</v>
      </c>
      <c r="H214" s="1" t="s">
        <v>19</v>
      </c>
      <c r="I214" s="1" t="s">
        <v>20</v>
      </c>
      <c r="J214" s="1" t="s">
        <v>1073</v>
      </c>
      <c r="K214" s="1" t="s">
        <v>22</v>
      </c>
      <c r="L214" s="1" t="str">
        <f>HYPERLINK("https://files.afu.se/Downloads/Transcripts/Higherside%20Chats%20(Greg%20Carlwood)/2018 11 29 - TheHighersideChats - Peter Jenx   The Thai Occult, Spirits, Leklai, &amp; The Ajarns_dUw7DW33h7Y - transcript (automated).pdf","Transcript Link")</f>
        <v>Transcript Link</v>
      </c>
      <c r="M214" s="2" t="str">
        <f>HYPERLINK("https://files.afu.se/Downloads/Transcripts/Higherside%20Chats%20(Greg%20Carlwood)/2018 11 29 - TheHighersideChats - Peter Jenx   The Thai Occult, Spirits, Leklai, &amp; The Ajarns_dUw7DW33h7Y - transcript (automated).pdf","Transcript Link")</f>
        <v>Transcript Link</v>
      </c>
    </row>
    <row r="215" ht="165" spans="1:13">
      <c r="A215" s="1" t="s">
        <v>1074</v>
      </c>
      <c r="B215" s="1" t="s">
        <v>13</v>
      </c>
      <c r="C215" s="4" t="s">
        <v>1075</v>
      </c>
      <c r="D215" s="1" t="s">
        <v>1076</v>
      </c>
      <c r="E215" s="1" t="s">
        <v>1077</v>
      </c>
      <c r="F215" s="4" t="s">
        <v>17</v>
      </c>
      <c r="G215" s="1" t="s">
        <v>18</v>
      </c>
      <c r="H215" s="1" t="s">
        <v>19</v>
      </c>
      <c r="I215" s="1" t="s">
        <v>20</v>
      </c>
      <c r="J215" s="1" t="s">
        <v>1078</v>
      </c>
      <c r="K215" s="1" t="s">
        <v>22</v>
      </c>
      <c r="L215" s="1" t="str">
        <f>HYPERLINK("https://files.afu.se/Downloads/Transcripts/Higherside%20Chats%20(Greg%20Carlwood)/2018 11 20 - TheHighersideChats - Patrick Harpur   Unpacking The Paranormal, Our Daimonic Reality, Myth, &amp; Alchemy_g2_FZtRC6_8 - transcript (automated).pdf","Transcript Link")</f>
        <v>Transcript Link</v>
      </c>
      <c r="M215" s="2" t="str">
        <f>HYPERLINK("https://files.afu.se/Downloads/Transcripts/Higherside%20Chats%20(Greg%20Carlwood)/2018 11 20 - TheHighersideChats - Patrick Harpur   Unpacking The Paranormal, Our Daimonic Reality, Myth, &amp; Alchemy_g2_FZtRC6_8 - transcript (automated).pdf","Transcript Link")</f>
        <v>Transcript Link</v>
      </c>
    </row>
    <row r="216" ht="165" spans="1:13">
      <c r="A216" s="1" t="s">
        <v>1079</v>
      </c>
      <c r="B216" s="1" t="s">
        <v>13</v>
      </c>
      <c r="C216" s="4" t="s">
        <v>1080</v>
      </c>
      <c r="D216" s="1" t="s">
        <v>1081</v>
      </c>
      <c r="E216" s="1" t="s">
        <v>1082</v>
      </c>
      <c r="F216" s="4" t="s">
        <v>17</v>
      </c>
      <c r="G216" s="1" t="s">
        <v>18</v>
      </c>
      <c r="H216" s="1" t="s">
        <v>19</v>
      </c>
      <c r="I216" s="1" t="s">
        <v>20</v>
      </c>
      <c r="J216" s="1" t="s">
        <v>1083</v>
      </c>
      <c r="K216" s="1" t="s">
        <v>22</v>
      </c>
      <c r="L216" s="1" t="str">
        <f>HYPERLINK("https://files.afu.se/Downloads/Transcripts/Higherside%20Chats%20(Greg%20Carlwood)/2018 11 16 - TheHighersideChats - John Michael Greer   Druidry, Being Your Magical Best, &amp; Dark Age America_UIQaDTo59_g - transcript (automated).pdf","Transcript Link")</f>
        <v>Transcript Link</v>
      </c>
      <c r="M216" s="2" t="str">
        <f>HYPERLINK("https://files.afu.se/Downloads/Transcripts/Higherside%20Chats%20(Greg%20Carlwood)/2018 11 16 - TheHighersideChats - John Michael Greer   Druidry, Being Your Magical Best, &amp; Dark Age America_UIQaDTo59_g - transcript (automated).pdf","Transcript Link")</f>
        <v>Transcript Link</v>
      </c>
    </row>
    <row r="217" ht="165" spans="1:13">
      <c r="A217" s="1" t="s">
        <v>1084</v>
      </c>
      <c r="B217" s="1" t="s">
        <v>13</v>
      </c>
      <c r="C217" s="4" t="s">
        <v>1085</v>
      </c>
      <c r="D217" s="1" t="s">
        <v>1086</v>
      </c>
      <c r="E217" s="1" t="s">
        <v>1087</v>
      </c>
      <c r="F217" s="4" t="s">
        <v>17</v>
      </c>
      <c r="G217" s="1" t="s">
        <v>18</v>
      </c>
      <c r="H217" s="1" t="s">
        <v>19</v>
      </c>
      <c r="I217" s="1" t="s">
        <v>20</v>
      </c>
      <c r="J217" s="1" t="s">
        <v>1088</v>
      </c>
      <c r="K217" s="1" t="s">
        <v>22</v>
      </c>
      <c r="L217" s="1" t="str">
        <f>HYPERLINK("https://files.afu.se/Downloads/Transcripts/Higherside%20Chats%20(Greg%20Carlwood)/2018 11 07 - TheHighersideChats - Clyde Lewis   The Sunspot Conspiracy, Secret Agendas, &amp; The Elite_-3NZRepa2mk - transcript (automated).pdf","Transcript Link")</f>
        <v>Transcript Link</v>
      </c>
      <c r="M217" s="2" t="str">
        <f>HYPERLINK("https://files.afu.se/Downloads/Transcripts/Higherside%20Chats%20(Greg%20Carlwood)/2018 11 07 - TheHighersideChats - Clyde Lewis   The Sunspot Conspiracy, Secret Agendas, &amp; The Elite_-3NZRepa2mk - transcript (automated).pdf","Transcript Link")</f>
        <v>Transcript Link</v>
      </c>
    </row>
    <row r="218" ht="165" spans="1:13">
      <c r="A218" s="1" t="s">
        <v>1089</v>
      </c>
      <c r="B218" s="1" t="s">
        <v>13</v>
      </c>
      <c r="C218" s="4" t="s">
        <v>1090</v>
      </c>
      <c r="D218" s="1" t="s">
        <v>1091</v>
      </c>
      <c r="E218" s="1" t="s">
        <v>1092</v>
      </c>
      <c r="F218" s="4" t="s">
        <v>17</v>
      </c>
      <c r="G218" s="1" t="s">
        <v>18</v>
      </c>
      <c r="H218" s="1" t="s">
        <v>19</v>
      </c>
      <c r="I218" s="1" t="s">
        <v>20</v>
      </c>
      <c r="J218" s="1" t="s">
        <v>1093</v>
      </c>
      <c r="K218" s="1" t="s">
        <v>22</v>
      </c>
      <c r="L218" s="1" t="str">
        <f>HYPERLINK("https://files.afu.se/Downloads/Transcripts/Higherside%20Chats%20(Greg%20Carlwood)/2018 11 01 - TheHighersideChats - Dr. Jack Hunter   Paranthropology, Spirit Contact, &amp; Charlie_z_TnYlqaZLA - transcript (automated).pdf","Transcript Link")</f>
        <v>Transcript Link</v>
      </c>
      <c r="M218" s="2" t="str">
        <f>HYPERLINK("https://files.afu.se/Downloads/Transcripts/Higherside%20Chats%20(Greg%20Carlwood)/2018 11 01 - TheHighersideChats - Dr. Jack Hunter   Paranthropology, Spirit Contact, &amp; Charlie_z_TnYlqaZLA - transcript (automated).pdf","Transcript Link")</f>
        <v>Transcript Link</v>
      </c>
    </row>
    <row r="219" ht="165" spans="1:13">
      <c r="A219" s="1" t="s">
        <v>1094</v>
      </c>
      <c r="B219" s="1" t="s">
        <v>13</v>
      </c>
      <c r="C219" s="4" t="s">
        <v>1095</v>
      </c>
      <c r="D219" s="1" t="s">
        <v>1096</v>
      </c>
      <c r="E219" s="1" t="s">
        <v>1097</v>
      </c>
      <c r="F219" s="4" t="s">
        <v>17</v>
      </c>
      <c r="G219" s="1" t="s">
        <v>18</v>
      </c>
      <c r="H219" s="1" t="s">
        <v>19</v>
      </c>
      <c r="I219" s="1" t="s">
        <v>20</v>
      </c>
      <c r="J219" s="1" t="s">
        <v>1098</v>
      </c>
      <c r="K219" s="1" t="s">
        <v>22</v>
      </c>
      <c r="L219" s="1" t="str">
        <f>HYPERLINK("https://files.afu.se/Downloads/Transcripts/Higherside%20Chats%20(Greg%20Carlwood)/2018 10 31 - TheHighersideChats - Alan Green   The Shakespeare Mystery, Manifesting, &amp; The John Dee Cipher_hQfBIZ9xZzI - transcript (automated).pdf","Transcript Link")</f>
        <v>Transcript Link</v>
      </c>
      <c r="M219" s="2" t="str">
        <f>HYPERLINK("https://files.afu.se/Downloads/Transcripts/Higherside%20Chats%20(Greg%20Carlwood)/2018 10 31 - TheHighersideChats - Alan Green   The Shakespeare Mystery, Manifesting, &amp; The John Dee Cipher_hQfBIZ9xZzI - transcript (automated).pdf","Transcript Link")</f>
        <v>Transcript Link</v>
      </c>
    </row>
    <row r="220" ht="195" spans="1:13">
      <c r="A220" s="1" t="s">
        <v>1099</v>
      </c>
      <c r="B220" s="1" t="s">
        <v>13</v>
      </c>
      <c r="C220" s="4" t="s">
        <v>1100</v>
      </c>
      <c r="D220" s="1" t="s">
        <v>1101</v>
      </c>
      <c r="E220" s="1" t="s">
        <v>1102</v>
      </c>
      <c r="F220" s="4" t="s">
        <v>17</v>
      </c>
      <c r="G220" s="1" t="s">
        <v>18</v>
      </c>
      <c r="H220" s="1" t="s">
        <v>19</v>
      </c>
      <c r="I220" s="1" t="s">
        <v>20</v>
      </c>
      <c r="J220" s="1" t="s">
        <v>1103</v>
      </c>
      <c r="K220" s="1" t="s">
        <v>22</v>
      </c>
      <c r="L220" s="1" t="str">
        <f>HYPERLINK("https://files.afu.se/Downloads/Transcripts/Higherside%20Chats%20(Greg%20Carlwood)/2018 10 25 - TheHighersideChats - Aaron Murakami   Aether Physics 101, Open Systems, &amp; Free Energy Devices_6dGxtr5brLg - transcript (automated).pdf","Transcript Link")</f>
        <v>Transcript Link</v>
      </c>
      <c r="M220" s="2" t="str">
        <f>HYPERLINK("https://files.afu.se/Downloads/Transcripts/Higherside%20Chats%20(Greg%20Carlwood)/2018 10 25 - TheHighersideChats - Aaron Murakami   Aether Physics 101, Open Systems, &amp; Free Energy Devices_6dGxtr5brLg - transcript (automated).pdf","Transcript Link")</f>
        <v>Transcript Link</v>
      </c>
    </row>
    <row r="221" ht="409.5" spans="1:13">
      <c r="A221" s="1" t="s">
        <v>1104</v>
      </c>
      <c r="B221" s="1" t="s">
        <v>13</v>
      </c>
      <c r="C221" s="4" t="s">
        <v>1105</v>
      </c>
      <c r="D221" s="1" t="s">
        <v>1106</v>
      </c>
      <c r="E221" s="1" t="s">
        <v>1107</v>
      </c>
      <c r="F221" s="4" t="s">
        <v>17</v>
      </c>
      <c r="G221" s="1" t="s">
        <v>18</v>
      </c>
      <c r="H221" s="1" t="s">
        <v>19</v>
      </c>
      <c r="I221" s="1" t="s">
        <v>20</v>
      </c>
      <c r="J221" s="1" t="s">
        <v>1108</v>
      </c>
      <c r="K221" s="1" t="s">
        <v>22</v>
      </c>
      <c r="L221" s="1" t="str">
        <f>HYPERLINK("https://files.afu.se/Downloads/Transcripts/Higherside%20Chats%20(Greg%20Carlwood)/2018 10 19 - TheHighersideChats - Jim Chesnar   The Bock Saga Returns, Hidden Helsinki Artifacts, &amp; Ior Himself_KFME_Q8wvoI - transcript (automated).pdf","Transcript Link")</f>
        <v>Transcript Link</v>
      </c>
      <c r="M221" s="2" t="str">
        <f>HYPERLINK("https://files.afu.se/Downloads/Transcripts/Higherside%20Chats%20(Greg%20Carlwood)/2018 10 19 - TheHighersideChats - Jim Chesnar   The Bock Saga Returns, Hidden Helsinki Artifacts, &amp; Ior Himself_KFME_Q8wvoI - transcript (automated).pdf","Transcript Link")</f>
        <v>Transcript Link</v>
      </c>
    </row>
    <row r="222" ht="165" spans="1:13">
      <c r="A222" s="1" t="s">
        <v>1109</v>
      </c>
      <c r="B222" s="1" t="s">
        <v>13</v>
      </c>
      <c r="C222" s="4" t="s">
        <v>1110</v>
      </c>
      <c r="D222" s="1" t="s">
        <v>1111</v>
      </c>
      <c r="E222" s="1" t="s">
        <v>1112</v>
      </c>
      <c r="F222" s="4" t="s">
        <v>17</v>
      </c>
      <c r="G222" s="1" t="s">
        <v>18</v>
      </c>
      <c r="H222" s="1" t="s">
        <v>19</v>
      </c>
      <c r="I222" s="1" t="s">
        <v>20</v>
      </c>
      <c r="J222" s="1" t="s">
        <v>1113</v>
      </c>
      <c r="K222" s="1" t="s">
        <v>22</v>
      </c>
      <c r="L222" s="1" t="str">
        <f>HYPERLINK("https://files.afu.se/Downloads/Transcripts/Higherside%20Chats%20(Greg%20Carlwood)/2018 10 13 - TheHighersideChats - Cory Daniel   The Phoenix Enigma, Freemasons, Giants, &amp; Esoteric Arizona_lwd_9CUxnZQ - transcript (automated).pdf","Transcript Link")</f>
        <v>Transcript Link</v>
      </c>
      <c r="M222" s="2" t="str">
        <f>HYPERLINK("https://files.afu.se/Downloads/Transcripts/Higherside%20Chats%20(Greg%20Carlwood)/2018 10 13 - TheHighersideChats - Cory Daniel   The Phoenix Enigma, Freemasons, Giants, &amp; Esoteric Arizona_lwd_9CUxnZQ - transcript (automated).pdf","Transcript Link")</f>
        <v>Transcript Link</v>
      </c>
    </row>
    <row r="223" ht="409.5" spans="1:13">
      <c r="A223" s="1" t="s">
        <v>1114</v>
      </c>
      <c r="B223" s="1" t="s">
        <v>13</v>
      </c>
      <c r="C223" s="4" t="s">
        <v>1115</v>
      </c>
      <c r="D223" s="1" t="s">
        <v>1116</v>
      </c>
      <c r="E223" s="1" t="s">
        <v>1117</v>
      </c>
      <c r="F223" s="4" t="s">
        <v>17</v>
      </c>
      <c r="G223" s="1" t="s">
        <v>18</v>
      </c>
      <c r="H223" s="1" t="s">
        <v>19</v>
      </c>
      <c r="I223" s="1" t="s">
        <v>20</v>
      </c>
      <c r="J223" s="1" t="s">
        <v>1118</v>
      </c>
      <c r="K223" s="1" t="s">
        <v>22</v>
      </c>
      <c r="L223" s="1" t="str">
        <f>HYPERLINK("https://files.afu.se/Downloads/Transcripts/Higherside%20Chats%20(Greg%20Carlwood)/2018 09 28 - TheHighersideChats - Joshua Cutchin   Paranormal Kidnappings, Changelings, &amp; Fairyland_ufI0SitbZYY - transcript (automated).pdf","Transcript Link")</f>
        <v>Transcript Link</v>
      </c>
      <c r="M223" s="2" t="str">
        <f>HYPERLINK("https://files.afu.se/Downloads/Transcripts/Higherside%20Chats%20(Greg%20Carlwood)/2018 09 28 - TheHighersideChats - Joshua Cutchin   Paranormal Kidnappings, Changelings, &amp; Fairyland_ufI0SitbZYY - transcript (automated).pdf","Transcript Link")</f>
        <v>Transcript Link</v>
      </c>
    </row>
    <row r="224" ht="409.5" spans="1:13">
      <c r="A224" s="1" t="s">
        <v>1119</v>
      </c>
      <c r="B224" s="1" t="s">
        <v>13</v>
      </c>
      <c r="C224" s="4" t="s">
        <v>1120</v>
      </c>
      <c r="D224" s="1" t="s">
        <v>1121</v>
      </c>
      <c r="E224" s="1" t="s">
        <v>1122</v>
      </c>
      <c r="F224" s="4" t="s">
        <v>17</v>
      </c>
      <c r="G224" s="1" t="s">
        <v>18</v>
      </c>
      <c r="H224" s="1" t="s">
        <v>19</v>
      </c>
      <c r="I224" s="1" t="s">
        <v>20</v>
      </c>
      <c r="J224" s="1" t="s">
        <v>1123</v>
      </c>
      <c r="K224" s="1" t="s">
        <v>22</v>
      </c>
      <c r="L224" s="1" t="str">
        <f>HYPERLINK("https://files.afu.se/Downloads/Transcripts/Higherside%20Chats%20(Greg%20Carlwood)/2018 09 25 - TheHighersideChats - Brooks Agnew   Hollow Earth Updates, Secret Sciences, &amp; Darpa_u4dcv36nfQw - transcript (automated).pdf","Transcript Link")</f>
        <v>Transcript Link</v>
      </c>
      <c r="M224" s="2" t="str">
        <f>HYPERLINK("https://files.afu.se/Downloads/Transcripts/Higherside%20Chats%20(Greg%20Carlwood)/2018 09 25 - TheHighersideChats - Brooks Agnew   Hollow Earth Updates, Secret Sciences, &amp; Darpa_u4dcv36nfQw - transcript (automated).pdf","Transcript Link")</f>
        <v>Transcript Link</v>
      </c>
    </row>
    <row r="225" ht="409.5" spans="1:13">
      <c r="A225" s="1" t="s">
        <v>1124</v>
      </c>
      <c r="B225" s="1" t="s">
        <v>13</v>
      </c>
      <c r="C225" s="4" t="s">
        <v>1125</v>
      </c>
      <c r="D225" s="1" t="s">
        <v>1126</v>
      </c>
      <c r="E225" s="1" t="s">
        <v>1127</v>
      </c>
      <c r="F225" s="4" t="s">
        <v>17</v>
      </c>
      <c r="G225" s="1" t="s">
        <v>18</v>
      </c>
      <c r="H225" s="1" t="s">
        <v>19</v>
      </c>
      <c r="I225" s="1" t="s">
        <v>20</v>
      </c>
      <c r="J225" s="1" t="s">
        <v>1128</v>
      </c>
      <c r="K225" s="1" t="s">
        <v>22</v>
      </c>
      <c r="L225" s="1" t="str">
        <f>HYPERLINK("https://files.afu.se/Downloads/Transcripts/Higherside%20Chats%20(Greg%20Carlwood)/2018 09 11 - TheHighersideChats - Charlie Robinson   The Octopus Of Global Control, NASA Lies, &amp; The Depopulation Agenda_rH1rTPezZ4k - transcript (automated).pdf","Transcript Link")</f>
        <v>Transcript Link</v>
      </c>
      <c r="M225" s="2" t="str">
        <f>HYPERLINK("https://files.afu.se/Downloads/Transcripts/Higherside%20Chats%20(Greg%20Carlwood)/2018 09 11 - TheHighersideChats - Charlie Robinson   The Octopus Of Global Control, NASA Lies, &amp; The Depopulation Agenda_rH1rTPezZ4k - transcript (automated).pdf","Transcript Link")</f>
        <v>Transcript Link</v>
      </c>
    </row>
    <row r="226" ht="409.5" spans="1:13">
      <c r="A226" s="1" t="s">
        <v>1129</v>
      </c>
      <c r="B226" s="1" t="s">
        <v>13</v>
      </c>
      <c r="C226" s="4" t="s">
        <v>1130</v>
      </c>
      <c r="D226" s="1" t="s">
        <v>1131</v>
      </c>
      <c r="E226" s="1" t="s">
        <v>1132</v>
      </c>
      <c r="F226" s="4" t="s">
        <v>17</v>
      </c>
      <c r="G226" s="1" t="s">
        <v>18</v>
      </c>
      <c r="H226" s="1" t="s">
        <v>19</v>
      </c>
      <c r="I226" s="1" t="s">
        <v>20</v>
      </c>
      <c r="J226" s="1" t="s">
        <v>1133</v>
      </c>
      <c r="K226" s="1" t="s">
        <v>22</v>
      </c>
      <c r="L226" s="1" t="str">
        <f>HYPERLINK("https://files.afu.se/Downloads/Transcripts/Higherside%20Chats%20(Greg%20Carlwood)/2018 09 09 - TheHighersideChats - Carl Abrahamsson   Occulture, The Primordial Awe, &amp; The Economy Of Magic_hS5jyeP1QQE - transcript (automated).pdf","Transcript Link")</f>
        <v>Transcript Link</v>
      </c>
      <c r="M226" s="2" t="str">
        <f>HYPERLINK("https://files.afu.se/Downloads/Transcripts/Higherside%20Chats%20(Greg%20Carlwood)/2018 09 09 - TheHighersideChats - Carl Abrahamsson   Occulture, The Primordial Awe, &amp; The Economy Of Magic_hS5jyeP1QQE - transcript (automated).pdf","Transcript Link")</f>
        <v>Transcript Link</v>
      </c>
    </row>
    <row r="227" ht="409.5" spans="1:13">
      <c r="A227" s="1" t="s">
        <v>1134</v>
      </c>
      <c r="B227" s="1" t="s">
        <v>13</v>
      </c>
      <c r="C227" s="4" t="s">
        <v>1135</v>
      </c>
      <c r="D227" s="1" t="s">
        <v>1136</v>
      </c>
      <c r="E227" s="1" t="s">
        <v>1137</v>
      </c>
      <c r="F227" s="4" t="s">
        <v>17</v>
      </c>
      <c r="G227" s="1" t="s">
        <v>18</v>
      </c>
      <c r="H227" s="1" t="s">
        <v>19</v>
      </c>
      <c r="I227" s="1" t="s">
        <v>20</v>
      </c>
      <c r="J227" s="1" t="s">
        <v>1138</v>
      </c>
      <c r="K227" s="1" t="s">
        <v>22</v>
      </c>
      <c r="L227" s="1" t="str">
        <f>HYPERLINK("https://files.afu.se/Downloads/Transcripts/Higherside%20Chats%20(Greg%20Carlwood)/2018 09 06 - TheHighersideChats - Chris Bennett   Liber 420  Cannabis, Magickal Herbs And The Occult_B95TSwnkYZk - transcript (automated).pdf","Transcript Link")</f>
        <v>Transcript Link</v>
      </c>
      <c r="M227" s="2" t="str">
        <f>HYPERLINK("https://files.afu.se/Downloads/Transcripts/Higherside%20Chats%20(Greg%20Carlwood)/2018 09 06 - TheHighersideChats - Chris Bennett   Liber 420  Cannabis, Magickal Herbs And The Occult_B95TSwnkYZk - transcript (automated).pdf","Transcript Link")</f>
        <v>Transcript Link</v>
      </c>
    </row>
    <row r="228" ht="409.5" spans="1:13">
      <c r="A228" s="1" t="s">
        <v>1139</v>
      </c>
      <c r="B228" s="1" t="s">
        <v>13</v>
      </c>
      <c r="C228" s="4" t="s">
        <v>1140</v>
      </c>
      <c r="D228" s="1" t="s">
        <v>1141</v>
      </c>
      <c r="E228" s="1" t="s">
        <v>1142</v>
      </c>
      <c r="F228" s="4" t="s">
        <v>17</v>
      </c>
      <c r="G228" s="1" t="s">
        <v>18</v>
      </c>
      <c r="H228" s="1" t="s">
        <v>19</v>
      </c>
      <c r="I228" s="1" t="s">
        <v>20</v>
      </c>
      <c r="J228" s="1" t="s">
        <v>1143</v>
      </c>
      <c r="K228" s="1" t="s">
        <v>22</v>
      </c>
      <c r="L228" s="1" t="str">
        <f>HYPERLINK("https://files.afu.se/Downloads/Transcripts/Higherside%20Chats%20(Greg%20Carlwood)/2018 08 31 - TheHighersideChats - John le Bon   The Hoax Hierarchy, The History Conspiracy, &amp; The Wireframe Mesh_iperlJiuVnM - transcript (automated).pdf","Transcript Link")</f>
        <v>Transcript Link</v>
      </c>
      <c r="M228" s="2" t="str">
        <f>HYPERLINK("https://files.afu.se/Downloads/Transcripts/Higherside%20Chats%20(Greg%20Carlwood)/2018 08 31 - TheHighersideChats - John le Bon   The Hoax Hierarchy, The History Conspiracy, &amp; The Wireframe Mesh_iperlJiuVnM - transcript (automated).pdf","Transcript Link")</f>
        <v>Transcript Link</v>
      </c>
    </row>
    <row r="229" ht="409.5" spans="1:13">
      <c r="A229" s="1" t="s">
        <v>1139</v>
      </c>
      <c r="B229" s="1" t="s">
        <v>13</v>
      </c>
      <c r="C229" s="4" t="s">
        <v>1144</v>
      </c>
      <c r="D229" s="1" t="s">
        <v>1145</v>
      </c>
      <c r="E229" s="1" t="s">
        <v>1146</v>
      </c>
      <c r="F229" s="4" t="s">
        <v>17</v>
      </c>
      <c r="G229" s="1" t="s">
        <v>18</v>
      </c>
      <c r="H229" s="1" t="s">
        <v>19</v>
      </c>
      <c r="I229" s="1" t="s">
        <v>20</v>
      </c>
      <c r="J229" s="1" t="s">
        <v>1147</v>
      </c>
      <c r="K229" s="1" t="s">
        <v>22</v>
      </c>
      <c r="L229" s="1" t="str">
        <f>HYPERLINK("https://files.afu.se/Downloads/Transcripts/Higherside%20Chats%20(Greg%20Carlwood)/2018 08 31 - TheHighersideChats - Magnora 7   Anthony Bourdain, Kate Spade, &amp; The Suicide String Conspiracy_ZDx7wLbDcAg - transcript (automated).pdf","Transcript Link")</f>
        <v>Transcript Link</v>
      </c>
      <c r="M229" s="2" t="str">
        <f>HYPERLINK("https://files.afu.se/Downloads/Transcripts/Higherside%20Chats%20(Greg%20Carlwood)/2018 08 31 - TheHighersideChats - Magnora 7   Anthony Bourdain, Kate Spade, &amp; The Suicide String Conspiracy_ZDx7wLbDcAg - transcript (automated).pdf","Transcript Link")</f>
        <v>Transcript Link</v>
      </c>
    </row>
    <row r="230" ht="409.5" spans="1:13">
      <c r="A230" s="1" t="s">
        <v>1148</v>
      </c>
      <c r="B230" s="1" t="s">
        <v>13</v>
      </c>
      <c r="C230" s="4" t="s">
        <v>1149</v>
      </c>
      <c r="D230" s="1" t="s">
        <v>1150</v>
      </c>
      <c r="E230" s="1" t="s">
        <v>1151</v>
      </c>
      <c r="F230" s="4" t="s">
        <v>17</v>
      </c>
      <c r="G230" s="1" t="s">
        <v>18</v>
      </c>
      <c r="H230" s="1" t="s">
        <v>19</v>
      </c>
      <c r="I230" s="1" t="s">
        <v>20</v>
      </c>
      <c r="J230" s="1" t="s">
        <v>1152</v>
      </c>
      <c r="K230" s="1" t="s">
        <v>22</v>
      </c>
      <c r="L230" s="1" t="str">
        <f>HYPERLINK("https://files.afu.se/Downloads/Transcripts/Higherside%20Chats%20(Greg%20Carlwood)/2018 08 28 - TheHighersideChats - Michael Joseph   The Occult Aspects Of Cryptocurrency, Bitcoin, &amp; Blockchain Tech_KqQV4dBP-9s - transcript (automated).pdf","Transcript Link")</f>
        <v>Transcript Link</v>
      </c>
      <c r="M230" s="2" t="str">
        <f>HYPERLINK("https://files.afu.se/Downloads/Transcripts/Higherside%20Chats%20(Greg%20Carlwood)/2018 08 28 - TheHighersideChats - Michael Joseph   The Occult Aspects Of Cryptocurrency, Bitcoin, &amp; Blockchain Tech_KqQV4dBP-9s - transcript (automated).pdf","Transcript Link")</f>
        <v>Transcript Link</v>
      </c>
    </row>
    <row r="231" ht="409.5" spans="1:13">
      <c r="A231" s="1" t="s">
        <v>1153</v>
      </c>
      <c r="B231" s="1" t="s">
        <v>13</v>
      </c>
      <c r="C231" s="4" t="s">
        <v>1154</v>
      </c>
      <c r="D231" s="1" t="s">
        <v>1155</v>
      </c>
      <c r="E231" s="1" t="s">
        <v>1156</v>
      </c>
      <c r="F231" s="4" t="s">
        <v>17</v>
      </c>
      <c r="G231" s="1" t="s">
        <v>18</v>
      </c>
      <c r="H231" s="1" t="s">
        <v>19</v>
      </c>
      <c r="I231" s="1" t="s">
        <v>20</v>
      </c>
      <c r="J231" s="1" t="s">
        <v>1157</v>
      </c>
      <c r="K231" s="1" t="s">
        <v>22</v>
      </c>
      <c r="L231" s="1" t="str">
        <f>HYPERLINK("https://files.afu.se/Downloads/Transcripts/Higherside%20Chats%20(Greg%20Carlwood)/2018 08 23 - TheHighersideChats - Charlotte Iserbyt   The Education Conspiracy, Dumbing Down America, &amp; The Order_qWL7324ogLo - transcript (automated).pdf","Transcript Link")</f>
        <v>Transcript Link</v>
      </c>
      <c r="M231" s="2" t="str">
        <f>HYPERLINK("https://files.afu.se/Downloads/Transcripts/Higherside%20Chats%20(Greg%20Carlwood)/2018 08 23 - TheHighersideChats - Charlotte Iserbyt   The Education Conspiracy, Dumbing Down America, &amp; The Order_qWL7324ogLo - transcript (automated).pdf","Transcript Link")</f>
        <v>Transcript Link</v>
      </c>
    </row>
    <row r="232" ht="409.5" spans="1:13">
      <c r="A232" s="1" t="s">
        <v>1158</v>
      </c>
      <c r="B232" s="1" t="s">
        <v>13</v>
      </c>
      <c r="C232" s="4" t="s">
        <v>1159</v>
      </c>
      <c r="D232" s="1" t="s">
        <v>1160</v>
      </c>
      <c r="E232" s="1" t="s">
        <v>1161</v>
      </c>
      <c r="F232" s="4" t="s">
        <v>17</v>
      </c>
      <c r="G232" s="1" t="s">
        <v>18</v>
      </c>
      <c r="H232" s="1" t="s">
        <v>19</v>
      </c>
      <c r="I232" s="1" t="s">
        <v>20</v>
      </c>
      <c r="J232" s="1" t="s">
        <v>1162</v>
      </c>
      <c r="K232" s="1" t="s">
        <v>22</v>
      </c>
      <c r="L232" s="1" t="str">
        <f>HYPERLINK("https://files.afu.se/Downloads/Transcripts/Higherside%20Chats%20(Greg%20Carlwood)/2018 08 18 - TheHighersideChats - Donald Jeffries   Survival Of The Richest, Huey Long, &amp; Solution Suppression_-DJxOBQdY94 - transcript (automated).pdf","Transcript Link")</f>
        <v>Transcript Link</v>
      </c>
      <c r="M232" s="2" t="str">
        <f>HYPERLINK("https://files.afu.se/Downloads/Transcripts/Higherside%20Chats%20(Greg%20Carlwood)/2018 08 18 - TheHighersideChats - Donald Jeffries   Survival Of The Richest, Huey Long, &amp; Solution Suppression_-DJxOBQdY94 - transcript (automated).pdf","Transcript Link")</f>
        <v>Transcript Link</v>
      </c>
    </row>
    <row r="233" ht="409.5" spans="1:13">
      <c r="A233" s="1" t="s">
        <v>1158</v>
      </c>
      <c r="B233" s="1" t="s">
        <v>13</v>
      </c>
      <c r="C233" s="4" t="s">
        <v>1163</v>
      </c>
      <c r="D233" s="1" t="s">
        <v>1164</v>
      </c>
      <c r="E233" s="1" t="s">
        <v>1165</v>
      </c>
      <c r="F233" s="4" t="s">
        <v>17</v>
      </c>
      <c r="G233" s="1" t="s">
        <v>18</v>
      </c>
      <c r="H233" s="1" t="s">
        <v>19</v>
      </c>
      <c r="I233" s="1" t="s">
        <v>20</v>
      </c>
      <c r="J233" s="1" t="s">
        <v>1166</v>
      </c>
      <c r="K233" s="1" t="s">
        <v>22</v>
      </c>
      <c r="L233" s="1" t="str">
        <f>HYPERLINK("https://files.afu.se/Downloads/Transcripts/Higherside%20Chats%20(Greg%20Carlwood)/2018 08 18 - TheHighersideChats - Gordon White   The State of Conspiracy Culture, The Empire’s New Pivot, &amp; Bilbo Baggins_P51i5vWeAvY - transcript (automated).pdf","Transcript Link")</f>
        <v>Transcript Link</v>
      </c>
      <c r="M233" s="2" t="str">
        <f>HYPERLINK("https://files.afu.se/Downloads/Transcripts/Higherside%20Chats%20(Greg%20Carlwood)/2018 08 18 - TheHighersideChats - Gordon White   The State of Conspiracy Culture, The Empire’s New Pivot, &amp; Bilbo Baggins_P51i5vWeAvY - transcript (automated).pdf","Transcript Link")</f>
        <v>Transcript Link</v>
      </c>
    </row>
    <row r="234" ht="409.5" spans="1:13">
      <c r="A234" s="1" t="s">
        <v>1167</v>
      </c>
      <c r="B234" s="1" t="s">
        <v>13</v>
      </c>
      <c r="C234" s="4" t="s">
        <v>1168</v>
      </c>
      <c r="D234" s="1" t="s">
        <v>1169</v>
      </c>
      <c r="E234" s="1" t="s">
        <v>1170</v>
      </c>
      <c r="F234" s="4" t="s">
        <v>17</v>
      </c>
      <c r="G234" s="1" t="s">
        <v>18</v>
      </c>
      <c r="H234" s="1" t="s">
        <v>19</v>
      </c>
      <c r="I234" s="1" t="s">
        <v>20</v>
      </c>
      <c r="J234" s="1" t="s">
        <v>1171</v>
      </c>
      <c r="K234" s="1" t="s">
        <v>22</v>
      </c>
      <c r="L234" s="1" t="str">
        <f>HYPERLINK("https://files.afu.se/Downloads/Transcripts/Higherside%20Chats%20(Greg%20Carlwood)/2018 08 17 - TheHighersideChats - Sofia Smallstorm   Cell Phone Radiation, The Machine Merge, &amp; Glyphosate_VQgzSh3VcpE - transcript (automated).pdf","Transcript Link")</f>
        <v>Transcript Link</v>
      </c>
      <c r="M234" s="2" t="str">
        <f>HYPERLINK("https://files.afu.se/Downloads/Transcripts/Higherside%20Chats%20(Greg%20Carlwood)/2018 08 17 - TheHighersideChats - Sofia Smallstorm   Cell Phone Radiation, The Machine Merge, &amp; Glyphosate_VQgzSh3VcpE - transcript (automated).pdf","Transcript Link")</f>
        <v>Transcript Link</v>
      </c>
    </row>
    <row r="235" ht="409.5" spans="1:13">
      <c r="A235" s="1" t="s">
        <v>1167</v>
      </c>
      <c r="B235" s="1" t="s">
        <v>13</v>
      </c>
      <c r="C235" s="4" t="s">
        <v>1172</v>
      </c>
      <c r="D235" s="1" t="s">
        <v>1173</v>
      </c>
      <c r="E235" s="1" t="s">
        <v>1174</v>
      </c>
      <c r="F235" s="4" t="s">
        <v>17</v>
      </c>
      <c r="G235" s="1" t="s">
        <v>18</v>
      </c>
      <c r="H235" s="1" t="s">
        <v>19</v>
      </c>
      <c r="I235" s="1" t="s">
        <v>20</v>
      </c>
      <c r="J235" s="1" t="s">
        <v>1175</v>
      </c>
      <c r="K235" s="1" t="s">
        <v>22</v>
      </c>
      <c r="L235" s="1" t="str">
        <f>HYPERLINK("https://files.afu.se/Downloads/Transcripts/Higherside%20Chats%20(Greg%20Carlwood)/2018 08 17 - TheHighersideChats - Neil Kramer &amp; Niles Heckman   Transmutation, The Divine Mysteries &amp; The Path Of The Mystic_K5UnkrRVi64 - transcript (automated).pdf","Transcript Link")</f>
        <v>Transcript Link</v>
      </c>
      <c r="M235" s="2" t="str">
        <f>HYPERLINK("https://files.afu.se/Downloads/Transcripts/Higherside%20Chats%20(Greg%20Carlwood)/2018 08 17 - TheHighersideChats - Neil Kramer &amp; Niles Heckman   Transmutation, The Divine Mysteries &amp; The Path Of The Mystic_K5UnkrRVi64 - transcript (automated).pdf","Transcript Link")</f>
        <v>Transcript Link</v>
      </c>
    </row>
    <row r="236" ht="409.5" spans="1:13">
      <c r="A236" s="1" t="s">
        <v>1167</v>
      </c>
      <c r="B236" s="1" t="s">
        <v>13</v>
      </c>
      <c r="C236" s="4" t="s">
        <v>1176</v>
      </c>
      <c r="D236" s="1" t="s">
        <v>1177</v>
      </c>
      <c r="E236" s="1" t="s">
        <v>1178</v>
      </c>
      <c r="F236" s="4" t="s">
        <v>17</v>
      </c>
      <c r="G236" s="1" t="s">
        <v>18</v>
      </c>
      <c r="H236" s="1" t="s">
        <v>19</v>
      </c>
      <c r="I236" s="1" t="s">
        <v>20</v>
      </c>
      <c r="J236" s="1" t="s">
        <v>1179</v>
      </c>
      <c r="K236" s="1" t="s">
        <v>22</v>
      </c>
      <c r="L236" s="1" t="str">
        <f>HYPERLINK("https://files.afu.se/Downloads/Transcripts/Higherside%20Chats%20(Greg%20Carlwood)/2018 08 17 - TheHighersideChats - Thomas Sheridan   Sorcery, Druidic Culture, &amp; The Christian Steamroll_krSUF6M6dyA - transcript (automated).pdf","Transcript Link")</f>
        <v>Transcript Link</v>
      </c>
      <c r="M236" s="2" t="str">
        <f>HYPERLINK("https://files.afu.se/Downloads/Transcripts/Higherside%20Chats%20(Greg%20Carlwood)/2018 08 17 - TheHighersideChats - Thomas Sheridan   Sorcery, Druidic Culture, &amp; The Christian Steamroll_krSUF6M6dyA - transcript (automated).pdf","Transcript Link")</f>
        <v>Transcript Link</v>
      </c>
    </row>
    <row r="237" ht="409.5" spans="1:13">
      <c r="A237" s="1" t="s">
        <v>1167</v>
      </c>
      <c r="B237" s="1" t="s">
        <v>13</v>
      </c>
      <c r="C237" s="4" t="s">
        <v>1180</v>
      </c>
      <c r="D237" s="1" t="s">
        <v>1181</v>
      </c>
      <c r="E237" s="1" t="s">
        <v>1182</v>
      </c>
      <c r="F237" s="4" t="s">
        <v>17</v>
      </c>
      <c r="G237" s="1" t="s">
        <v>18</v>
      </c>
      <c r="H237" s="1" t="s">
        <v>19</v>
      </c>
      <c r="I237" s="1" t="s">
        <v>20</v>
      </c>
      <c r="J237" s="1" t="s">
        <v>1183</v>
      </c>
      <c r="K237" s="1" t="s">
        <v>22</v>
      </c>
      <c r="L237" s="1" t="str">
        <f>HYPERLINK("https://files.afu.se/Downloads/Transcripts/Higherside%20Chats%20(Greg%20Carlwood)/2018 08 17 - TheHighersideChats - Laird Scranton   Comparative Cosmology, Gobekli Tepe, &amp; The Spirit World_0K3TGcf6md0 - transcript (automated).pdf","Transcript Link")</f>
        <v>Transcript Link</v>
      </c>
      <c r="M237" s="2" t="str">
        <f>HYPERLINK("https://files.afu.se/Downloads/Transcripts/Higherside%20Chats%20(Greg%20Carlwood)/2018 08 17 - TheHighersideChats - Laird Scranton   Comparative Cosmology, Gobekli Tepe, &amp; The Spirit World_0K3TGcf6md0 - transcript (automated).pdf","Transcript Link")</f>
        <v>Transcript Link</v>
      </c>
    </row>
    <row r="238" ht="409.5" spans="1:13">
      <c r="A238" s="1" t="s">
        <v>1167</v>
      </c>
      <c r="B238" s="1" t="s">
        <v>13</v>
      </c>
      <c r="C238" s="4" t="s">
        <v>1184</v>
      </c>
      <c r="D238" s="1" t="s">
        <v>1185</v>
      </c>
      <c r="E238" s="1" t="s">
        <v>1186</v>
      </c>
      <c r="F238" s="4" t="s">
        <v>17</v>
      </c>
      <c r="G238" s="1" t="s">
        <v>18</v>
      </c>
      <c r="H238" s="1" t="s">
        <v>19</v>
      </c>
      <c r="I238" s="1" t="s">
        <v>20</v>
      </c>
      <c r="J238" s="1" t="s">
        <v>1187</v>
      </c>
      <c r="K238" s="1" t="s">
        <v>22</v>
      </c>
      <c r="L238" s="1" t="str">
        <f>HYPERLINK("https://files.afu.se/Downloads/Transcripts/Higherside%20Chats%20(Greg%20Carlwood)/2018 08 17 - TheHighersideChats - Whitley Strieber   The Visitors, The Afterlife, &amp; Anne_BDux6l37CuI - transcript (automated).pdf","Transcript Link")</f>
        <v>Transcript Link</v>
      </c>
      <c r="M238" s="2" t="str">
        <f>HYPERLINK("https://files.afu.se/Downloads/Transcripts/Higherside%20Chats%20(Greg%20Carlwood)/2018 08 17 - TheHighersideChats - Whitley Strieber   The Visitors, The Afterlife, &amp; Anne_BDux6l37CuI - transcript (automated).pdf","Transcript Link")</f>
        <v>Transcript Link</v>
      </c>
    </row>
    <row r="239" ht="409.5" spans="1:13">
      <c r="A239" s="1" t="s">
        <v>1167</v>
      </c>
      <c r="B239" s="1" t="s">
        <v>13</v>
      </c>
      <c r="C239" s="4" t="s">
        <v>1188</v>
      </c>
      <c r="D239" s="1" t="s">
        <v>1189</v>
      </c>
      <c r="E239" s="1" t="s">
        <v>1190</v>
      </c>
      <c r="F239" s="4" t="s">
        <v>17</v>
      </c>
      <c r="G239" s="1" t="s">
        <v>18</v>
      </c>
      <c r="H239" s="1" t="s">
        <v>19</v>
      </c>
      <c r="I239" s="1" t="s">
        <v>20</v>
      </c>
      <c r="J239" s="1" t="s">
        <v>1191</v>
      </c>
      <c r="K239" s="1" t="s">
        <v>22</v>
      </c>
      <c r="L239" s="1" t="str">
        <f>HYPERLINK("https://files.afu.se/Downloads/Transcripts/Higherside%20Chats%20(Greg%20Carlwood)/2018 08 17 - TheHighersideChats - Jordan Sather   Q Anon, Celebrity Suicides, Space Force, &amp; The Deep State War_qiedAd_wKlA - transcript (automated).pdf","Transcript Link")</f>
        <v>Transcript Link</v>
      </c>
      <c r="M239" s="2" t="str">
        <f>HYPERLINK("https://files.afu.se/Downloads/Transcripts/Higherside%20Chats%20(Greg%20Carlwood)/2018 08 17 - TheHighersideChats - Jordan Sather   Q Anon, Celebrity Suicides, Space Force, &amp; The Deep State War_qiedAd_wKlA - transcript (automated).pdf","Transcript Link")</f>
        <v>Transcript Link</v>
      </c>
    </row>
    <row r="240" ht="409.5" spans="1:13">
      <c r="A240" s="1" t="s">
        <v>1192</v>
      </c>
      <c r="B240" s="1" t="s">
        <v>13</v>
      </c>
      <c r="C240" s="4" t="s">
        <v>1193</v>
      </c>
      <c r="D240" s="1" t="s">
        <v>1194</v>
      </c>
      <c r="E240" s="1" t="s">
        <v>1195</v>
      </c>
      <c r="F240" s="4" t="s">
        <v>17</v>
      </c>
      <c r="G240" s="1" t="s">
        <v>18</v>
      </c>
      <c r="H240" s="1" t="s">
        <v>19</v>
      </c>
      <c r="I240" s="1" t="s">
        <v>20</v>
      </c>
      <c r="J240" s="1" t="s">
        <v>1196</v>
      </c>
      <c r="K240" s="1" t="s">
        <v>22</v>
      </c>
      <c r="L240" s="1" t="str">
        <f>HYPERLINK("https://files.afu.se/Downloads/Transcripts/Higherside%20Chats%20(Greg%20Carlwood)/2018 08 05 - TheHighersideChats - David Griffin   Visual Language , Sentient Black Goo, Exopolitics &amp; Alien Bases_nwLAPVcpfVQ - transcript (automated).pdf","Transcript Link")</f>
        <v>Transcript Link</v>
      </c>
      <c r="M240" s="2" t="str">
        <f>HYPERLINK("https://files.afu.se/Downloads/Transcripts/Higherside%20Chats%20(Greg%20Carlwood)/2018 08 05 - TheHighersideChats - David Griffin   Visual Language , Sentient Black Goo, Exopolitics &amp; Alien Bases_nwLAPVcpfVQ - transcript (automated).pdf","Transcript Link")</f>
        <v>Transcript Link</v>
      </c>
    </row>
    <row r="241" ht="409.5" spans="1:13">
      <c r="A241" s="1" t="s">
        <v>1192</v>
      </c>
      <c r="B241" s="1" t="s">
        <v>13</v>
      </c>
      <c r="C241" s="4" t="s">
        <v>1197</v>
      </c>
      <c r="D241" s="1" t="s">
        <v>1198</v>
      </c>
      <c r="E241" s="1" t="s">
        <v>1199</v>
      </c>
      <c r="F241" s="4" t="s">
        <v>17</v>
      </c>
      <c r="G241" s="1" t="s">
        <v>18</v>
      </c>
      <c r="H241" s="1" t="s">
        <v>19</v>
      </c>
      <c r="I241" s="1" t="s">
        <v>20</v>
      </c>
      <c r="J241" s="1" t="s">
        <v>1200</v>
      </c>
      <c r="K241" s="1" t="s">
        <v>22</v>
      </c>
      <c r="L241" s="1" t="str">
        <f>HYPERLINK("https://files.afu.se/Downloads/Transcripts/Higherside%20Chats%20(Greg%20Carlwood)/2018 08 05 - TheHighersideChats - Ras Ben   The Philadelphia Experiment, Mandela Effect, &amp; Timeline Management Magic_OuRnPz2qc4I - transcript (automated).pdf","Transcript Link")</f>
        <v>Transcript Link</v>
      </c>
      <c r="M241" s="2" t="str">
        <f>HYPERLINK("https://files.afu.se/Downloads/Transcripts/Higherside%20Chats%20(Greg%20Carlwood)/2018 08 05 - TheHighersideChats - Ras Ben   The Philadelphia Experiment, Mandela Effect, &amp; Timeline Management Magic_OuRnPz2qc4I - transcript (automated).pdf","Transcript Link")</f>
        <v>Transcript Link</v>
      </c>
    </row>
    <row r="242" ht="409.5" spans="1:13">
      <c r="A242" s="1" t="s">
        <v>1192</v>
      </c>
      <c r="B242" s="1" t="s">
        <v>13</v>
      </c>
      <c r="C242" s="4" t="s">
        <v>1201</v>
      </c>
      <c r="D242" s="1" t="s">
        <v>1202</v>
      </c>
      <c r="E242" s="1" t="s">
        <v>1203</v>
      </c>
      <c r="F242" s="4" t="s">
        <v>17</v>
      </c>
      <c r="G242" s="1" t="s">
        <v>18</v>
      </c>
      <c r="H242" s="1" t="s">
        <v>19</v>
      </c>
      <c r="I242" s="1" t="s">
        <v>20</v>
      </c>
      <c r="J242" s="1" t="s">
        <v>1204</v>
      </c>
      <c r="K242" s="1" t="s">
        <v>22</v>
      </c>
      <c r="L242" s="1" t="str">
        <f>HYPERLINK("https://files.afu.se/Downloads/Transcripts/Higherside%20Chats%20(Greg%20Carlwood)/2018 08 05 - TheHighersideChats - Dr. Michael Salla   Antarctica’s Hidden History, Nazi UFOs, &amp; Inner Earth Extraterrestrials_VvFkKtRweZM - transcript (automated).pdf","Transcript Link")</f>
        <v>Transcript Link</v>
      </c>
      <c r="M242" s="2" t="str">
        <f>HYPERLINK("https://files.afu.se/Downloads/Transcripts/Higherside%20Chats%20(Greg%20Carlwood)/2018 08 05 - TheHighersideChats - Dr. Michael Salla   Antarctica’s Hidden History, Nazi UFOs, &amp; Inner Earth Extraterrestrials_VvFkKtRweZM - transcript (automated).pdf","Transcript Link")</f>
        <v>Transcript Link</v>
      </c>
    </row>
    <row r="243" ht="409.5" spans="1:13">
      <c r="A243" s="1" t="s">
        <v>1192</v>
      </c>
      <c r="B243" s="1" t="s">
        <v>13</v>
      </c>
      <c r="C243" s="4" t="s">
        <v>1205</v>
      </c>
      <c r="D243" s="1" t="s">
        <v>1206</v>
      </c>
      <c r="E243" s="1" t="s">
        <v>1207</v>
      </c>
      <c r="F243" s="4" t="s">
        <v>17</v>
      </c>
      <c r="G243" s="1" t="s">
        <v>18</v>
      </c>
      <c r="H243" s="1" t="s">
        <v>19</v>
      </c>
      <c r="I243" s="1" t="s">
        <v>20</v>
      </c>
      <c r="J243" s="1" t="s">
        <v>1208</v>
      </c>
      <c r="K243" s="1" t="s">
        <v>22</v>
      </c>
      <c r="L243" s="1" t="str">
        <f>HYPERLINK("https://files.afu.se/Downloads/Transcripts/Higherside%20Chats%20(Greg%20Carlwood)/2018 08 05 - TheHighersideChats - Mark Passio   The Occult Cabal, Their Slave System, &amp; Natural Law_eTb1c5dXS7c - transcript (automated).pdf","Transcript Link")</f>
        <v>Transcript Link</v>
      </c>
      <c r="M243" s="2" t="str">
        <f>HYPERLINK("https://files.afu.se/Downloads/Transcripts/Higherside%20Chats%20(Greg%20Carlwood)/2018 08 05 - TheHighersideChats - Mark Passio   The Occult Cabal, Their Slave System, &amp; Natural Law_eTb1c5dXS7c - transcript (automated).pdf","Transcript Link")</f>
        <v>Transcript Link</v>
      </c>
    </row>
    <row r="244" ht="409.5" spans="1:13">
      <c r="A244" s="1" t="s">
        <v>1192</v>
      </c>
      <c r="B244" s="1" t="s">
        <v>13</v>
      </c>
      <c r="C244" s="4" t="s">
        <v>1209</v>
      </c>
      <c r="D244" s="1" t="s">
        <v>1210</v>
      </c>
      <c r="E244" s="1" t="s">
        <v>1211</v>
      </c>
      <c r="F244" s="4" t="s">
        <v>17</v>
      </c>
      <c r="G244" s="1" t="s">
        <v>18</v>
      </c>
      <c r="H244" s="1" t="s">
        <v>19</v>
      </c>
      <c r="I244" s="1" t="s">
        <v>20</v>
      </c>
      <c r="J244" s="1" t="s">
        <v>1212</v>
      </c>
      <c r="K244" s="1" t="s">
        <v>22</v>
      </c>
      <c r="L244" s="1" t="str">
        <f>HYPERLINK("https://files.afu.se/Downloads/Transcripts/Higherside%20Chats%20(Greg%20Carlwood)/2018 08 05 - TheHighersideChats - Jason Louv   John Dee, Enochian Magick, &amp; The Empire Of Angels_BuscLs5WmmQ - transcript (automated).pdf","Transcript Link")</f>
        <v>Transcript Link</v>
      </c>
      <c r="M244" s="2" t="str">
        <f>HYPERLINK("https://files.afu.se/Downloads/Transcripts/Higherside%20Chats%20(Greg%20Carlwood)/2018 08 05 - TheHighersideChats - Jason Louv   John Dee, Enochian Magick, &amp; The Empire Of Angels_BuscLs5WmmQ - transcript (automated).pdf","Transcript Link")</f>
        <v>Transcript Link</v>
      </c>
    </row>
    <row r="245" ht="409.5" spans="1:13">
      <c r="A245" s="1" t="s">
        <v>1192</v>
      </c>
      <c r="B245" s="1" t="s">
        <v>13</v>
      </c>
      <c r="C245" s="4" t="s">
        <v>1213</v>
      </c>
      <c r="D245" s="1" t="s">
        <v>1214</v>
      </c>
      <c r="E245" s="1" t="s">
        <v>1215</v>
      </c>
      <c r="F245" s="4" t="s">
        <v>17</v>
      </c>
      <c r="G245" s="1" t="s">
        <v>18</v>
      </c>
      <c r="H245" s="1" t="s">
        <v>19</v>
      </c>
      <c r="I245" s="1" t="s">
        <v>20</v>
      </c>
      <c r="J245" s="1" t="s">
        <v>1216</v>
      </c>
      <c r="K245" s="1" t="s">
        <v>22</v>
      </c>
      <c r="L245" s="1" t="str">
        <f>HYPERLINK("https://files.afu.se/Downloads/Transcripts/Higherside%20Chats%20(Greg%20Carlwood)/2018 08 05 - TheHighersideChats - Duncan Lunan   The Green Children Of Woolpit, Medieval Abductions, &amp; Elite Families_EwNqQSL9l3U - transcript (automated).pdf","Transcript Link")</f>
        <v>Transcript Link</v>
      </c>
      <c r="M245" s="2" t="str">
        <f>HYPERLINK("https://files.afu.se/Downloads/Transcripts/Higherside%20Chats%20(Greg%20Carlwood)/2018 08 05 - TheHighersideChats - Duncan Lunan   The Green Children Of Woolpit, Medieval Abductions, &amp; Elite Families_EwNqQSL9l3U - transcript (automated).pdf","Transcript Link")</f>
        <v>Transcript Link</v>
      </c>
    </row>
    <row r="246" ht="409.5" spans="1:13">
      <c r="A246" s="1" t="s">
        <v>1192</v>
      </c>
      <c r="B246" s="1" t="s">
        <v>13</v>
      </c>
      <c r="C246" s="4" t="s">
        <v>1217</v>
      </c>
      <c r="D246" s="1" t="s">
        <v>1218</v>
      </c>
      <c r="E246" s="1" t="s">
        <v>1219</v>
      </c>
      <c r="F246" s="4" t="s">
        <v>17</v>
      </c>
      <c r="G246" s="1" t="s">
        <v>18</v>
      </c>
      <c r="H246" s="1" t="s">
        <v>19</v>
      </c>
      <c r="I246" s="1" t="s">
        <v>20</v>
      </c>
      <c r="J246" s="1" t="s">
        <v>1220</v>
      </c>
      <c r="K246" s="1" t="s">
        <v>22</v>
      </c>
      <c r="L246" s="1" t="str">
        <f>HYPERLINK("https://files.afu.se/Downloads/Transcripts/Higherside%20Chats%20(Greg%20Carlwood)/2018 08 05 - TheHighersideChats - Michael Wann   Susquehanna Alchemy, River Goddess Worship, &amp; The Big Ritual_t9_Fyl5dKK0 - transcript (automated).pdf","Transcript Link")</f>
        <v>Transcript Link</v>
      </c>
      <c r="M246" s="2" t="str">
        <f>HYPERLINK("https://files.afu.se/Downloads/Transcripts/Higherside%20Chats%20(Greg%20Carlwood)/2018 08 05 - TheHighersideChats - Michael Wann   Susquehanna Alchemy, River Goddess Worship, &amp; The Big Ritual_t9_Fyl5dKK0 - transcript (automated).pdf","Transcript Link")</f>
        <v>Transcript Link</v>
      </c>
    </row>
    <row r="247" ht="409.5" spans="1:13">
      <c r="A247" s="1" t="s">
        <v>1221</v>
      </c>
      <c r="B247" s="1" t="s">
        <v>13</v>
      </c>
      <c r="C247" s="4" t="s">
        <v>1222</v>
      </c>
      <c r="D247" s="1" t="s">
        <v>1223</v>
      </c>
      <c r="E247" s="1" t="s">
        <v>1224</v>
      </c>
      <c r="F247" s="4" t="s">
        <v>17</v>
      </c>
      <c r="G247" s="1" t="s">
        <v>18</v>
      </c>
      <c r="H247" s="1" t="s">
        <v>19</v>
      </c>
      <c r="I247" s="1" t="s">
        <v>20</v>
      </c>
      <c r="J247" s="1" t="s">
        <v>1225</v>
      </c>
      <c r="K247" s="1" t="s">
        <v>22</v>
      </c>
      <c r="L247" s="1" t="str">
        <f>HYPERLINK("https://files.afu.se/Downloads/Transcripts/Higherside%20Chats%20(Greg%20Carlwood)/2018 07 16 - TheHighersideChats - Tolec   The Andromeda Council, Underground Reptilians, &amp; The Big Conspiracy_5NR7mRzCayU - transcript (automated).pdf","Transcript Link")</f>
        <v>Transcript Link</v>
      </c>
      <c r="M247" s="2" t="str">
        <f>HYPERLINK("https://files.afu.se/Downloads/Transcripts/Higherside%20Chats%20(Greg%20Carlwood)/2018 07 16 - TheHighersideChats - Tolec   The Andromeda Council, Underground Reptilians, &amp; The Big Conspiracy_5NR7mRzCayU - transcript (automated).pdf","Transcript Link")</f>
        <v>Transcript Link</v>
      </c>
    </row>
    <row r="248" ht="409.5" spans="1:13">
      <c r="A248" s="1" t="s">
        <v>1226</v>
      </c>
      <c r="B248" s="1" t="s">
        <v>13</v>
      </c>
      <c r="C248" s="4" t="s">
        <v>1227</v>
      </c>
      <c r="D248" s="1" t="s">
        <v>1228</v>
      </c>
      <c r="E248" s="1" t="s">
        <v>1229</v>
      </c>
      <c r="F248" s="4" t="s">
        <v>17</v>
      </c>
      <c r="G248" s="1" t="s">
        <v>18</v>
      </c>
      <c r="H248" s="1" t="s">
        <v>19</v>
      </c>
      <c r="I248" s="1" t="s">
        <v>20</v>
      </c>
      <c r="J248" s="1" t="s">
        <v>1230</v>
      </c>
      <c r="K248" s="1" t="s">
        <v>22</v>
      </c>
      <c r="L248" s="1" t="str">
        <f>HYPERLINK("https://files.afu.se/Downloads/Transcripts/Higherside%20Chats%20(Greg%20Carlwood)/2018 07 15 - TheHighersideChats - Tobias Churton   Crowley In America  Art, Espionage &amp; Sex Magic_DUDHTqECWWM - transcript (automated).pdf","Transcript Link")</f>
        <v>Transcript Link</v>
      </c>
      <c r="M248" s="2" t="str">
        <f>HYPERLINK("https://files.afu.se/Downloads/Transcripts/Higherside%20Chats%20(Greg%20Carlwood)/2018 07 15 - TheHighersideChats - Tobias Churton   Crowley In America  Art, Espionage &amp; Sex Magic_DUDHTqECWWM - transcript (automated).pdf","Transcript Link")</f>
        <v>Transcript Link</v>
      </c>
    </row>
    <row r="249" ht="409.5" spans="1:13">
      <c r="A249" s="1" t="s">
        <v>1226</v>
      </c>
      <c r="B249" s="1" t="s">
        <v>13</v>
      </c>
      <c r="C249" s="4" t="s">
        <v>1231</v>
      </c>
      <c r="D249" s="1" t="s">
        <v>1232</v>
      </c>
      <c r="E249" s="1" t="s">
        <v>1233</v>
      </c>
      <c r="F249" s="4" t="s">
        <v>17</v>
      </c>
      <c r="G249" s="1" t="s">
        <v>18</v>
      </c>
      <c r="H249" s="1" t="s">
        <v>19</v>
      </c>
      <c r="I249" s="1" t="s">
        <v>20</v>
      </c>
      <c r="J249" s="1" t="s">
        <v>1234</v>
      </c>
      <c r="K249" s="1" t="s">
        <v>22</v>
      </c>
      <c r="L249" s="1" t="str">
        <f>HYPERLINK("https://files.afu.se/Downloads/Transcripts/Higherside%20Chats%20(Greg%20Carlwood)/2018 07 15 - TheHighersideChats - Cort Lindahl   The Arcadian Mysteries, Oak Island, Edgar Allen Poe, &amp; The Inner Earth_Iw0FdSpOr4I - transcript (automated).pdf","Transcript Link")</f>
        <v>Transcript Link</v>
      </c>
      <c r="M249" s="2" t="str">
        <f>HYPERLINK("https://files.afu.se/Downloads/Transcripts/Higherside%20Chats%20(Greg%20Carlwood)/2018 07 15 - TheHighersideChats - Cort Lindahl   The Arcadian Mysteries, Oak Island, Edgar Allen Poe, &amp; The Inner Earth_Iw0FdSpOr4I - transcript (automated).pdf","Transcript Link")</f>
        <v>Transcript Link</v>
      </c>
    </row>
    <row r="250" ht="409.5" spans="1:13">
      <c r="A250" s="1" t="s">
        <v>1235</v>
      </c>
      <c r="B250" s="1" t="s">
        <v>13</v>
      </c>
      <c r="C250" s="4" t="s">
        <v>1236</v>
      </c>
      <c r="D250" s="1" t="s">
        <v>1237</v>
      </c>
      <c r="E250" s="1" t="s">
        <v>1238</v>
      </c>
      <c r="F250" s="4" t="s">
        <v>17</v>
      </c>
      <c r="G250" s="1" t="s">
        <v>18</v>
      </c>
      <c r="H250" s="1" t="s">
        <v>19</v>
      </c>
      <c r="I250" s="1" t="s">
        <v>20</v>
      </c>
      <c r="J250" s="1" t="s">
        <v>1239</v>
      </c>
      <c r="K250" s="1" t="s">
        <v>22</v>
      </c>
      <c r="L250" s="1" t="str">
        <f>HYPERLINK("https://files.afu.se/Downloads/Transcripts/Higherside%20Chats%20(Greg%20Carlwood)/2018 07 12 - TheHighersideChats - John Brisson   Fixing Your Gut, Food Medicine, &amp; Reclaiming Your Health_881vCfQKkAI - transcript (automated).pdf","Transcript Link")</f>
        <v>Transcript Link</v>
      </c>
      <c r="M250" s="2" t="str">
        <f>HYPERLINK("https://files.afu.se/Downloads/Transcripts/Higherside%20Chats%20(Greg%20Carlwood)/2018 07 12 - TheHighersideChats - John Brisson   Fixing Your Gut, Food Medicine, &amp; Reclaiming Your Health_881vCfQKkAI - transcript (automated).pdf","Transcript Link")</f>
        <v>Transcript Link</v>
      </c>
    </row>
    <row r="251" ht="409.5" spans="1:13">
      <c r="A251" s="1" t="s">
        <v>1235</v>
      </c>
      <c r="B251" s="1" t="s">
        <v>13</v>
      </c>
      <c r="C251" s="4" t="s">
        <v>1240</v>
      </c>
      <c r="D251" s="1" t="s">
        <v>1241</v>
      </c>
      <c r="E251" s="1" t="s">
        <v>1242</v>
      </c>
      <c r="F251" s="4" t="s">
        <v>17</v>
      </c>
      <c r="G251" s="1" t="s">
        <v>18</v>
      </c>
      <c r="H251" s="1" t="s">
        <v>19</v>
      </c>
      <c r="I251" s="1" t="s">
        <v>20</v>
      </c>
      <c r="J251" s="1" t="s">
        <v>1243</v>
      </c>
      <c r="K251" s="1" t="s">
        <v>22</v>
      </c>
      <c r="L251" s="1" t="str">
        <f>HYPERLINK("https://files.afu.se/Downloads/Transcripts/Higherside%20Chats%20(Greg%20Carlwood)/2018 07 12 - TheHighersideChats - Dr. Dean Radin   Real Magic, Parapsychology, &amp; The Lab Tested Results_C1uGv1WLU_Y - transcript (automated).pdf","Transcript Link")</f>
        <v>Transcript Link</v>
      </c>
      <c r="M251" s="2" t="str">
        <f>HYPERLINK("https://files.afu.se/Downloads/Transcripts/Higherside%20Chats%20(Greg%20Carlwood)/2018 07 12 - TheHighersideChats - Dr. Dean Radin   Real Magic, Parapsychology, &amp; The Lab Tested Results_C1uGv1WLU_Y - transcript (automated).pdf","Transcript Link")</f>
        <v>Transcript Link</v>
      </c>
    </row>
    <row r="252" ht="409.5" spans="1:13">
      <c r="A252" s="1" t="s">
        <v>1244</v>
      </c>
      <c r="B252" s="1" t="s">
        <v>13</v>
      </c>
      <c r="C252" s="4" t="s">
        <v>1245</v>
      </c>
      <c r="D252" s="1" t="s">
        <v>1246</v>
      </c>
      <c r="E252" s="1" t="s">
        <v>1247</v>
      </c>
      <c r="F252" s="4" t="s">
        <v>17</v>
      </c>
      <c r="G252" s="1" t="s">
        <v>18</v>
      </c>
      <c r="H252" s="1" t="s">
        <v>19</v>
      </c>
      <c r="I252" s="1" t="s">
        <v>20</v>
      </c>
      <c r="J252" s="1" t="s">
        <v>1248</v>
      </c>
      <c r="K252" s="1" t="s">
        <v>22</v>
      </c>
      <c r="L252" s="1" t="str">
        <f>HYPERLINK("https://files.afu.se/Downloads/Transcripts/Higherside%20Chats%20(Greg%20Carlwood)/2018 04 07 - TheHighersideChats - Tracy Twyman   Hidden Hyperspace Kingdoms, Q Anon, Disney, &amp; The Construct_GmeWv_a0fDI - transcript (automated).pdf","Transcript Link")</f>
        <v>Transcript Link</v>
      </c>
      <c r="M252" s="2" t="str">
        <f>HYPERLINK("https://files.afu.se/Downloads/Transcripts/Higherside%20Chats%20(Greg%20Carlwood)/2018 04 07 - TheHighersideChats - Tracy Twyman   Hidden Hyperspace Kingdoms, Q Anon, Disney, &amp; The Construct_GmeWv_a0fDI - transcript (automated).pdf","Transcript Link")</f>
        <v>Transcript Link</v>
      </c>
    </row>
    <row r="253" ht="409.5" spans="1:13">
      <c r="A253" s="1" t="s">
        <v>1249</v>
      </c>
      <c r="B253" s="1" t="s">
        <v>13</v>
      </c>
      <c r="C253" s="4" t="s">
        <v>1250</v>
      </c>
      <c r="D253" s="1" t="s">
        <v>1251</v>
      </c>
      <c r="E253" s="1" t="s">
        <v>1252</v>
      </c>
      <c r="F253" s="4" t="s">
        <v>17</v>
      </c>
      <c r="G253" s="1" t="s">
        <v>18</v>
      </c>
      <c r="H253" s="1" t="s">
        <v>19</v>
      </c>
      <c r="I253" s="1" t="s">
        <v>20</v>
      </c>
      <c r="J253" s="1" t="s">
        <v>1253</v>
      </c>
      <c r="K253" s="1" t="s">
        <v>22</v>
      </c>
      <c r="L253" s="1" t="str">
        <f>HYPERLINK("https://files.afu.se/Downloads/Transcripts/Higherside%20Chats%20(Greg%20Carlwood)/2018 03 31 - TheHighersideChats - Dr. Scott Kolbaba   Physicians' Untold Stories, Near Death Experience &amp; Other Miracles_Dn61J8zG5ck - transcript (automated).pdf","Transcript Link")</f>
        <v>Transcript Link</v>
      </c>
      <c r="M253" s="2" t="str">
        <f>HYPERLINK("https://files.afu.se/Downloads/Transcripts/Higherside%20Chats%20(Greg%20Carlwood)/2018 03 31 - TheHighersideChats - Dr. Scott Kolbaba   Physicians' Untold Stories, Near Death Experience &amp; Other Miracles_Dn61J8zG5ck - transcript (automated).pdf","Transcript Link")</f>
        <v>Transcript Link</v>
      </c>
    </row>
    <row r="254" ht="409.5" spans="1:13">
      <c r="A254" s="1" t="s">
        <v>1254</v>
      </c>
      <c r="B254" s="1" t="s">
        <v>13</v>
      </c>
      <c r="C254" s="4" t="s">
        <v>1255</v>
      </c>
      <c r="D254" s="1" t="s">
        <v>1256</v>
      </c>
      <c r="E254" s="1" t="s">
        <v>1257</v>
      </c>
      <c r="F254" s="4" t="s">
        <v>17</v>
      </c>
      <c r="G254" s="1" t="s">
        <v>18</v>
      </c>
      <c r="H254" s="1" t="s">
        <v>19</v>
      </c>
      <c r="I254" s="1" t="s">
        <v>20</v>
      </c>
      <c r="J254" s="1" t="s">
        <v>1258</v>
      </c>
      <c r="K254" s="1" t="s">
        <v>22</v>
      </c>
      <c r="L254" s="1" t="str">
        <f>HYPERLINK("https://files.afu.se/Downloads/Transcripts/Higherside%20Chats%20(Greg%20Carlwood)/2018 03 29 - TheHighersideChats - Dr. Paul LaViolette   Anti-Gravity Propulsion, Aether Physics, &amp; Secret Science_UjdzLOnYAE4 - transcript (automated).pdf","Transcript Link")</f>
        <v>Transcript Link</v>
      </c>
      <c r="M254" s="2" t="str">
        <f>HYPERLINK("https://files.afu.se/Downloads/Transcripts/Higherside%20Chats%20(Greg%20Carlwood)/2018 03 29 - TheHighersideChats - Dr. Paul LaViolette   Anti-Gravity Propulsion, Aether Physics, &amp; Secret Science_UjdzLOnYAE4 - transcript (automated).pdf","Transcript Link")</f>
        <v>Transcript Link</v>
      </c>
    </row>
    <row r="255" ht="165" spans="1:13">
      <c r="A255" s="1" t="s">
        <v>1259</v>
      </c>
      <c r="B255" s="1" t="s">
        <v>13</v>
      </c>
      <c r="C255" s="4" t="s">
        <v>1260</v>
      </c>
      <c r="D255" s="1" t="s">
        <v>1261</v>
      </c>
      <c r="E255" s="1" t="s">
        <v>1262</v>
      </c>
      <c r="F255" s="4" t="s">
        <v>17</v>
      </c>
      <c r="G255" s="1" t="s">
        <v>18</v>
      </c>
      <c r="H255" s="1" t="s">
        <v>19</v>
      </c>
      <c r="I255" s="1" t="s">
        <v>20</v>
      </c>
      <c r="J255" s="1" t="s">
        <v>1263</v>
      </c>
      <c r="K255" s="1" t="s">
        <v>22</v>
      </c>
      <c r="L255" s="1" t="str">
        <f>HYPERLINK("https://files.afu.se/Downloads/Transcripts/Higherside%20Chats%20(Greg%20Carlwood)/2018 03 28 - TheHighersideChats - Nick Bryant   The Franklin Scandal &amp; The Elite’s Big Pedophilia Cover Up_78xL3qj8sLU - transcript (automated).pdf","Transcript Link")</f>
        <v>Transcript Link</v>
      </c>
      <c r="M255" s="2" t="str">
        <f>HYPERLINK("https://files.afu.se/Downloads/Transcripts/Higherside%20Chats%20(Greg%20Carlwood)/2018 03 28 - TheHighersideChats - Nick Bryant   The Franklin Scandal &amp; The Elite’s Big Pedophilia Cover Up_78xL3qj8sLU - transcript (automated).pdf","Transcript Link")</f>
        <v>Transcript Link</v>
      </c>
    </row>
    <row r="256" ht="409.5" spans="1:13">
      <c r="A256" s="1" t="s">
        <v>1259</v>
      </c>
      <c r="B256" s="1" t="s">
        <v>13</v>
      </c>
      <c r="C256" s="4" t="s">
        <v>1264</v>
      </c>
      <c r="D256" s="1" t="s">
        <v>1265</v>
      </c>
      <c r="E256" s="1" t="s">
        <v>1266</v>
      </c>
      <c r="F256" s="4" t="s">
        <v>17</v>
      </c>
      <c r="G256" s="1" t="s">
        <v>18</v>
      </c>
      <c r="H256" s="1" t="s">
        <v>19</v>
      </c>
      <c r="I256" s="1" t="s">
        <v>20</v>
      </c>
      <c r="J256" s="1" t="s">
        <v>1267</v>
      </c>
      <c r="K256" s="1" t="s">
        <v>22</v>
      </c>
      <c r="L256" s="1" t="str">
        <f>HYPERLINK("https://files.afu.se/Downloads/Transcripts/Higherside%20Chats%20(Greg%20Carlwood)/2018 03 28 - TheHighersideChats - Max Igan   Ancient Mysteries, The Control Grid, Social Credits, &amp; Finding Freedom_9AvimmsTznM - transcript (automated).pdf","Transcript Link")</f>
        <v>Transcript Link</v>
      </c>
      <c r="M256" s="2" t="str">
        <f>HYPERLINK("https://files.afu.se/Downloads/Transcripts/Higherside%20Chats%20(Greg%20Carlwood)/2018 03 28 - TheHighersideChats - Max Igan   Ancient Mysteries, The Control Grid, Social Credits, &amp; Finding Freedom_9AvimmsTznM - transcript (automated).pdf","Transcript Link")</f>
        <v>Transcript Link</v>
      </c>
    </row>
    <row r="257" ht="409.5" spans="1:13">
      <c r="A257" s="1" t="s">
        <v>1268</v>
      </c>
      <c r="B257" s="1" t="s">
        <v>13</v>
      </c>
      <c r="C257" s="4" t="s">
        <v>1269</v>
      </c>
      <c r="D257" s="1" t="s">
        <v>1270</v>
      </c>
      <c r="E257" s="1" t="s">
        <v>1271</v>
      </c>
      <c r="F257" s="4" t="s">
        <v>17</v>
      </c>
      <c r="G257" s="1" t="s">
        <v>18</v>
      </c>
      <c r="H257" s="1" t="s">
        <v>19</v>
      </c>
      <c r="I257" s="1" t="s">
        <v>20</v>
      </c>
      <c r="J257" s="1" t="s">
        <v>1272</v>
      </c>
      <c r="K257" s="1" t="s">
        <v>22</v>
      </c>
      <c r="L257" s="1" t="str">
        <f>HYPERLINK("https://files.afu.se/Downloads/Transcripts/Higherside%20Chats%20(Greg%20Carlwood)/2018 03 17 - TheHighersideChats - Alex Tsakiris   The Consciousness Quarantine, Skeptiko, &amp; Data From The Fringe_I9USRl9HkzE - transcript (automated).pdf","Transcript Link")</f>
        <v>Transcript Link</v>
      </c>
      <c r="M257" s="2" t="str">
        <f>HYPERLINK("https://files.afu.se/Downloads/Transcripts/Higherside%20Chats%20(Greg%20Carlwood)/2018 03 17 - TheHighersideChats - Alex Tsakiris   The Consciousness Quarantine, Skeptiko, &amp; Data From The Fringe_I9USRl9HkzE - transcript (automated).pdf","Transcript Link")</f>
        <v>Transcript Link</v>
      </c>
    </row>
    <row r="258" ht="409.5" spans="1:13">
      <c r="A258" s="1" t="s">
        <v>1273</v>
      </c>
      <c r="B258" s="1" t="s">
        <v>13</v>
      </c>
      <c r="C258" s="4" t="s">
        <v>1274</v>
      </c>
      <c r="D258" s="1" t="s">
        <v>1275</v>
      </c>
      <c r="E258" s="1" t="s">
        <v>1276</v>
      </c>
      <c r="F258" s="4" t="s">
        <v>17</v>
      </c>
      <c r="G258" s="1" t="s">
        <v>18</v>
      </c>
      <c r="H258" s="1" t="s">
        <v>19</v>
      </c>
      <c r="I258" s="1" t="s">
        <v>20</v>
      </c>
      <c r="J258" s="1" t="s">
        <v>1277</v>
      </c>
      <c r="K258" s="1" t="s">
        <v>22</v>
      </c>
      <c r="L258" s="1" t="str">
        <f>HYPERLINK("https://files.afu.se/Downloads/Transcripts/Higherside%20Chats%20(Greg%20Carlwood)/2018 03 10 - TheHighersideChats - John Brisson   Fixing Your Gut, The Medical Machine, &amp; Plum Island_caDLMjkd3MQ - transcript (automated).pdf","Transcript Link")</f>
        <v>Transcript Link</v>
      </c>
      <c r="M258" s="2" t="str">
        <f>HYPERLINK("https://files.afu.se/Downloads/Transcripts/Higherside%20Chats%20(Greg%20Carlwood)/2018 03 10 - TheHighersideChats - John Brisson   Fixing Your Gut, The Medical Machine, &amp; Plum Island_caDLMjkd3MQ - transcript (automated).pdf","Transcript Link")</f>
        <v>Transcript Link</v>
      </c>
    </row>
    <row r="259" ht="409.5" spans="1:13">
      <c r="A259" s="1" t="s">
        <v>1278</v>
      </c>
      <c r="B259" s="1" t="s">
        <v>13</v>
      </c>
      <c r="C259" s="4" t="s">
        <v>1279</v>
      </c>
      <c r="D259" s="1" t="s">
        <v>1280</v>
      </c>
      <c r="E259" s="1" t="s">
        <v>1281</v>
      </c>
      <c r="F259" s="4" t="s">
        <v>17</v>
      </c>
      <c r="G259" s="1" t="s">
        <v>18</v>
      </c>
      <c r="H259" s="1" t="s">
        <v>19</v>
      </c>
      <c r="I259" s="1" t="s">
        <v>20</v>
      </c>
      <c r="J259" s="1" t="s">
        <v>1282</v>
      </c>
      <c r="K259" s="1" t="s">
        <v>22</v>
      </c>
      <c r="L259" s="1" t="str">
        <f>HYPERLINK("https://files.afu.se/Downloads/Transcripts/Higherside%20Chats%20(Greg%20Carlwood)/2018 03 01 - TheHighersideChats - Laurel Airica   Word Magic, Upgrading English &amp; Nursery Rhymes For Troubled Times_fuT1qKiLDsk - transcript (automated).pdf","Transcript Link")</f>
        <v>Transcript Link</v>
      </c>
      <c r="M259" s="2" t="str">
        <f>HYPERLINK("https://files.afu.se/Downloads/Transcripts/Higherside%20Chats%20(Greg%20Carlwood)/2018 03 01 - TheHighersideChats - Laurel Airica   Word Magic, Upgrading English &amp; Nursery Rhymes For Troubled Times_fuT1qKiLDsk - transcript (automated).pdf","Transcript Link")</f>
        <v>Transcript Link</v>
      </c>
    </row>
    <row r="260" ht="409.5" spans="1:13">
      <c r="A260" s="1" t="s">
        <v>1283</v>
      </c>
      <c r="B260" s="1" t="s">
        <v>13</v>
      </c>
      <c r="C260" s="4" t="s">
        <v>1284</v>
      </c>
      <c r="D260" s="1" t="s">
        <v>1285</v>
      </c>
      <c r="E260" s="1" t="s">
        <v>1286</v>
      </c>
      <c r="F260" s="4" t="s">
        <v>17</v>
      </c>
      <c r="G260" s="1" t="s">
        <v>18</v>
      </c>
      <c r="H260" s="1" t="s">
        <v>19</v>
      </c>
      <c r="I260" s="1" t="s">
        <v>20</v>
      </c>
      <c r="J260" s="1" t="s">
        <v>1287</v>
      </c>
      <c r="K260" s="1" t="s">
        <v>22</v>
      </c>
      <c r="L260" s="1" t="str">
        <f>HYPERLINK("https://files.afu.se/Downloads/Transcripts/Higherside%20Chats%20(Greg%20Carlwood)/2018 02 28 - TheHighersideChats - Mark Devlin   Musical Truth 2, Lifetime Actors, &amp; Weaponized Sound_1B8kyuWgdD4 - transcript (automated).pdf","Transcript Link")</f>
        <v>Transcript Link</v>
      </c>
      <c r="M260" s="2" t="str">
        <f>HYPERLINK("https://files.afu.se/Downloads/Transcripts/Higherside%20Chats%20(Greg%20Carlwood)/2018 02 28 - TheHighersideChats - Mark Devlin   Musical Truth 2, Lifetime Actors, &amp; Weaponized Sound_1B8kyuWgdD4 - transcript (automated).pdf","Transcript Link")</f>
        <v>Transcript Link</v>
      </c>
    </row>
    <row r="261" ht="409.5" spans="1:13">
      <c r="A261" s="1" t="s">
        <v>1288</v>
      </c>
      <c r="B261" s="1" t="s">
        <v>13</v>
      </c>
      <c r="C261" s="4" t="s">
        <v>1289</v>
      </c>
      <c r="D261" s="1" t="s">
        <v>1290</v>
      </c>
      <c r="E261" s="1" t="s">
        <v>1291</v>
      </c>
      <c r="F261" s="4" t="s">
        <v>17</v>
      </c>
      <c r="G261" s="1" t="s">
        <v>18</v>
      </c>
      <c r="H261" s="1" t="s">
        <v>19</v>
      </c>
      <c r="I261" s="1" t="s">
        <v>20</v>
      </c>
      <c r="J261" s="1" t="s">
        <v>1292</v>
      </c>
      <c r="K261" s="1" t="s">
        <v>22</v>
      </c>
      <c r="L261" s="1" t="str">
        <f>HYPERLINK("https://files.afu.se/Downloads/Transcripts/Higherside%20Chats%20(Greg%20Carlwood)/2018 02 22 - TheHighersideChats - Joe Atwill   Caesar’s Messiah, Altered History, &amp; Exposing the Oligarchs_CuqJ_H8GMaE - transcript (automated).pdf","Transcript Link")</f>
        <v>Transcript Link</v>
      </c>
      <c r="M261" s="2" t="str">
        <f>HYPERLINK("https://files.afu.se/Downloads/Transcripts/Higherside%20Chats%20(Greg%20Carlwood)/2018 02 22 - TheHighersideChats - Joe Atwill   Caesar’s Messiah, Altered History, &amp; Exposing the Oligarchs_CuqJ_H8GMaE - transcript (automated).pdf","Transcript Link")</f>
        <v>Transcript Link</v>
      </c>
    </row>
    <row r="262" ht="409.5" spans="1:13">
      <c r="A262" s="1" t="s">
        <v>1293</v>
      </c>
      <c r="B262" s="1" t="s">
        <v>13</v>
      </c>
      <c r="C262" s="4" t="s">
        <v>1294</v>
      </c>
      <c r="D262" s="1" t="s">
        <v>1295</v>
      </c>
      <c r="E262" s="1" t="s">
        <v>1296</v>
      </c>
      <c r="F262" s="4" t="s">
        <v>17</v>
      </c>
      <c r="G262" s="1" t="s">
        <v>18</v>
      </c>
      <c r="H262" s="1" t="s">
        <v>19</v>
      </c>
      <c r="I262" s="1" t="s">
        <v>20</v>
      </c>
      <c r="J262" s="1" t="s">
        <v>1297</v>
      </c>
      <c r="K262" s="1" t="s">
        <v>22</v>
      </c>
      <c r="L262" s="1" t="str">
        <f>HYPERLINK("https://files.afu.se/Downloads/Transcripts/Higherside%20Chats%20(Greg%20Carlwood)/2018 02 19 - TheHighersideChats - Lupa Greenwolf   Animal Magic, Neo-Paganism, &amp; Connecting With Totems_gCJ2lAkLzzI - transcript (automated).pdf","Transcript Link")</f>
        <v>Transcript Link</v>
      </c>
      <c r="M262" s="2" t="str">
        <f>HYPERLINK("https://files.afu.se/Downloads/Transcripts/Higherside%20Chats%20(Greg%20Carlwood)/2018 02 19 - TheHighersideChats - Lupa Greenwolf   Animal Magic, Neo-Paganism, &amp; Connecting With Totems_gCJ2lAkLzzI - transcript (automated).pdf","Transcript Link")</f>
        <v>Transcript Link</v>
      </c>
    </row>
    <row r="263" ht="409.5" spans="1:13">
      <c r="A263" s="1" t="s">
        <v>1298</v>
      </c>
      <c r="B263" s="1" t="s">
        <v>13</v>
      </c>
      <c r="C263" s="4" t="s">
        <v>1299</v>
      </c>
      <c r="D263" s="1" t="s">
        <v>1300</v>
      </c>
      <c r="E263" s="1" t="s">
        <v>1301</v>
      </c>
      <c r="F263" s="4" t="s">
        <v>17</v>
      </c>
      <c r="G263" s="1" t="s">
        <v>18</v>
      </c>
      <c r="H263" s="1" t="s">
        <v>19</v>
      </c>
      <c r="I263" s="1" t="s">
        <v>20</v>
      </c>
      <c r="J263" s="1" t="s">
        <v>1302</v>
      </c>
      <c r="K263" s="1" t="s">
        <v>22</v>
      </c>
      <c r="L263" s="1" t="str">
        <f>HYPERLINK("https://files.afu.se/Downloads/Transcripts/Higherside%20Chats%20(Greg%20Carlwood)/2018 01 31 - TheHighersideChats - Shamangineer   Fascism  The History, The Psychology, &amp; The Re-emergence_GBPuH6B1ztw - transcript (automated).pdf","Transcript Link")</f>
        <v>Transcript Link</v>
      </c>
      <c r="M263" s="2" t="str">
        <f>HYPERLINK("https://files.afu.se/Downloads/Transcripts/Higherside%20Chats%20(Greg%20Carlwood)/2018 01 31 - TheHighersideChats - Shamangineer   Fascism  The History, The Psychology, &amp; The Re-emergence_GBPuH6B1ztw - transcript (automated).pdf","Transcript Link")</f>
        <v>Transcript Link</v>
      </c>
    </row>
    <row r="264" ht="409.5" spans="1:13">
      <c r="A264" s="1" t="s">
        <v>1303</v>
      </c>
      <c r="B264" s="1" t="s">
        <v>13</v>
      </c>
      <c r="C264" s="4" t="s">
        <v>1304</v>
      </c>
      <c r="D264" s="1" t="s">
        <v>1305</v>
      </c>
      <c r="E264" s="1" t="s">
        <v>1306</v>
      </c>
      <c r="F264" s="4" t="s">
        <v>17</v>
      </c>
      <c r="G264" s="1" t="s">
        <v>18</v>
      </c>
      <c r="H264" s="1" t="s">
        <v>19</v>
      </c>
      <c r="I264" s="1" t="s">
        <v>20</v>
      </c>
      <c r="J264" s="1" t="s">
        <v>1307</v>
      </c>
      <c r="K264" s="1" t="s">
        <v>22</v>
      </c>
      <c r="L264" s="1" t="str">
        <f>HYPERLINK("https://files.afu.se/Downloads/Transcripts/Higherside%20Chats%20(Greg%20Carlwood)/2018 01 30 - TheHighersideChats - Austin Coppock   Assessing Omens, Divine Kingship, The Picatrix, &amp; Astrological Magic_2rrSZjV3DjU - transcript (automated).pdf","Transcript Link")</f>
        <v>Transcript Link</v>
      </c>
      <c r="M264" s="2" t="str">
        <f>HYPERLINK("https://files.afu.se/Downloads/Transcripts/Higherside%20Chats%20(Greg%20Carlwood)/2018 01 30 - TheHighersideChats - Austin Coppock   Assessing Omens, Divine Kingship, The Picatrix, &amp; Astrological Magic_2rrSZjV3DjU - transcript (automated).pdf","Transcript Link")</f>
        <v>Transcript Link</v>
      </c>
    </row>
    <row r="265" ht="409.5" spans="1:13">
      <c r="A265" s="1" t="s">
        <v>1308</v>
      </c>
      <c r="B265" s="1" t="s">
        <v>13</v>
      </c>
      <c r="C265" s="4" t="s">
        <v>1309</v>
      </c>
      <c r="D265" s="1" t="s">
        <v>1310</v>
      </c>
      <c r="E265" s="1" t="s">
        <v>1311</v>
      </c>
      <c r="F265" s="4" t="s">
        <v>17</v>
      </c>
      <c r="G265" s="1" t="s">
        <v>18</v>
      </c>
      <c r="H265" s="1" t="s">
        <v>19</v>
      </c>
      <c r="I265" s="1" t="s">
        <v>20</v>
      </c>
      <c r="J265" s="1" t="s">
        <v>1312</v>
      </c>
      <c r="K265" s="1" t="s">
        <v>22</v>
      </c>
      <c r="L265" s="1" t="str">
        <f>HYPERLINK("https://files.afu.se/Downloads/Transcripts/Higherside%20Chats%20(Greg%20Carlwood)/2018 01 25 - TheHighersideChats - Gordon White   The Dominant Of Witchcraft  Charles Fort, Elite Rituals, &amp; Space Scouts_CunKuGTtVdQ - transcript (automated).pdf","Transcript Link")</f>
        <v>Transcript Link</v>
      </c>
      <c r="M265" s="2" t="str">
        <f>HYPERLINK("https://files.afu.se/Downloads/Transcripts/Higherside%20Chats%20(Greg%20Carlwood)/2018 01 25 - TheHighersideChats - Gordon White   The Dominant Of Witchcraft  Charles Fort, Elite Rituals, &amp; Space Scouts_CunKuGTtVdQ - transcript (automated).pdf","Transcript Link")</f>
        <v>Transcript Link</v>
      </c>
    </row>
    <row r="266" ht="409.5" spans="1:13">
      <c r="A266" s="1" t="s">
        <v>1313</v>
      </c>
      <c r="B266" s="1" t="s">
        <v>13</v>
      </c>
      <c r="C266" s="4" t="s">
        <v>1314</v>
      </c>
      <c r="D266" s="1" t="s">
        <v>1315</v>
      </c>
      <c r="E266" s="1" t="s">
        <v>1316</v>
      </c>
      <c r="F266" s="4" t="s">
        <v>17</v>
      </c>
      <c r="G266" s="1" t="s">
        <v>18</v>
      </c>
      <c r="H266" s="1" t="s">
        <v>19</v>
      </c>
      <c r="I266" s="1" t="s">
        <v>20</v>
      </c>
      <c r="J266" s="1" t="s">
        <v>1317</v>
      </c>
      <c r="K266" s="1" t="s">
        <v>22</v>
      </c>
      <c r="L266" s="1" t="str">
        <f>HYPERLINK("https://files.afu.se/Downloads/Transcripts/Higherside%20Chats%20(Greg%20Carlwood)/2018 01 20 - TheHighersideChats - Chris Knowles   Heaven Or Las Vegas  Sirens, Saucers, &amp; Psyops_v1bs_1ZSCio - transcript (automated).pdf","Transcript Link")</f>
        <v>Transcript Link</v>
      </c>
      <c r="M266" s="2" t="str">
        <f>HYPERLINK("https://files.afu.se/Downloads/Transcripts/Higherside%20Chats%20(Greg%20Carlwood)/2018 01 20 - TheHighersideChats - Chris Knowles   Heaven Or Las Vegas  Sirens, Saucers, &amp; Psyops_v1bs_1ZSCio - transcript (automated).pdf","Transcript Link")</f>
        <v>Transcript Link</v>
      </c>
    </row>
    <row r="267" ht="409.5" spans="1:13">
      <c r="A267" s="1" t="s">
        <v>1318</v>
      </c>
      <c r="B267" s="1" t="s">
        <v>13</v>
      </c>
      <c r="C267" s="4" t="s">
        <v>1319</v>
      </c>
      <c r="D267" s="1" t="s">
        <v>1320</v>
      </c>
      <c r="E267" s="1" t="s">
        <v>1321</v>
      </c>
      <c r="F267" s="4" t="s">
        <v>17</v>
      </c>
      <c r="G267" s="1" t="s">
        <v>18</v>
      </c>
      <c r="H267" s="1" t="s">
        <v>19</v>
      </c>
      <c r="I267" s="1" t="s">
        <v>20</v>
      </c>
      <c r="J267" s="1" t="s">
        <v>1322</v>
      </c>
      <c r="K267" s="1" t="s">
        <v>22</v>
      </c>
      <c r="L267" s="1" t="str">
        <f>HYPERLINK("https://files.afu.se/Downloads/Transcripts/Higherside%20Chats%20(Greg%20Carlwood)/2018 01 07 - TheHighersideChats - Crrow777   Censorship, Solar Lies, Hidden Lands, &amp; The Big Construct_dLUl_5TpnKE - transcript (automated).pdf","Transcript Link")</f>
        <v>Transcript Link</v>
      </c>
      <c r="M267" s="2" t="str">
        <f>HYPERLINK("https://files.afu.se/Downloads/Transcripts/Higherside%20Chats%20(Greg%20Carlwood)/2018 01 07 - TheHighersideChats - Crrow777   Censorship, Solar Lies, Hidden Lands, &amp; The Big Construct_dLUl_5TpnKE - transcript (automated).pdf","Transcript Link")</f>
        <v>Transcript Link</v>
      </c>
    </row>
    <row r="268" ht="409.5" spans="1:13">
      <c r="A268" s="1" t="s">
        <v>1323</v>
      </c>
      <c r="B268" s="1" t="s">
        <v>13</v>
      </c>
      <c r="C268" s="4" t="s">
        <v>1324</v>
      </c>
      <c r="D268" s="1" t="s">
        <v>1325</v>
      </c>
      <c r="E268" s="1" t="s">
        <v>1326</v>
      </c>
      <c r="F268" s="4" t="s">
        <v>17</v>
      </c>
      <c r="G268" s="1" t="s">
        <v>18</v>
      </c>
      <c r="H268" s="1" t="s">
        <v>19</v>
      </c>
      <c r="I268" s="1" t="s">
        <v>20</v>
      </c>
      <c r="J268" s="1" t="s">
        <v>1327</v>
      </c>
      <c r="K268" s="1" t="s">
        <v>22</v>
      </c>
      <c r="L268" s="1" t="str">
        <f>HYPERLINK("https://files.afu.se/Downloads/Transcripts/Higherside%20Chats%20(Greg%20Carlwood)/2017 12 31 - TheHighersideChats - Jen Briney   Legislation 2017  Corporatization, Backdoor Deals, Data, &amp; DNA_KTn7TKD1KuE - transcript (automated).pdf","Transcript Link")</f>
        <v>Transcript Link</v>
      </c>
      <c r="M268" s="2" t="str">
        <f>HYPERLINK("https://files.afu.se/Downloads/Transcripts/Higherside%20Chats%20(Greg%20Carlwood)/2017 12 31 - TheHighersideChats - Jen Briney   Legislation 2017  Corporatization, Backdoor Deals, Data, &amp; DNA_KTn7TKD1KuE - transcript (automated).pdf","Transcript Link")</f>
        <v>Transcript Link</v>
      </c>
    </row>
    <row r="269" ht="409.5" spans="1:13">
      <c r="A269" s="1" t="s">
        <v>1328</v>
      </c>
      <c r="B269" s="1" t="s">
        <v>13</v>
      </c>
      <c r="C269" s="4" t="s">
        <v>1329</v>
      </c>
      <c r="D269" s="1" t="s">
        <v>1330</v>
      </c>
      <c r="E269" s="1" t="s">
        <v>1331</v>
      </c>
      <c r="F269" s="4" t="s">
        <v>17</v>
      </c>
      <c r="G269" s="1" t="s">
        <v>18</v>
      </c>
      <c r="H269" s="1" t="s">
        <v>19</v>
      </c>
      <c r="I269" s="1" t="s">
        <v>20</v>
      </c>
      <c r="J269" s="1" t="s">
        <v>1332</v>
      </c>
      <c r="K269" s="1" t="s">
        <v>22</v>
      </c>
      <c r="L269" s="1" t="str">
        <f>HYPERLINK("https://files.afu.se/Downloads/Transcripts/Higherside%20Chats%20(Greg%20Carlwood)/2017 12 28 - TheHighersideChats - Dr. Colin Ross   MK ULTRA  Mind Control, Psychiatry, &amp; The CIA_Pijbhxy2ojM - transcript (automated).pdf","Transcript Link")</f>
        <v>Transcript Link</v>
      </c>
      <c r="M269" s="2" t="str">
        <f>HYPERLINK("https://files.afu.se/Downloads/Transcripts/Higherside%20Chats%20(Greg%20Carlwood)/2017 12 28 - TheHighersideChats - Dr. Colin Ross   MK ULTRA  Mind Control, Psychiatry, &amp; The CIA_Pijbhxy2ojM - transcript (automated).pdf","Transcript Link")</f>
        <v>Transcript Link</v>
      </c>
    </row>
    <row r="270" ht="409.5" spans="1:13">
      <c r="A270" s="1" t="s">
        <v>1333</v>
      </c>
      <c r="B270" s="1" t="s">
        <v>13</v>
      </c>
      <c r="C270" s="4" t="s">
        <v>1334</v>
      </c>
      <c r="D270" s="1" t="s">
        <v>1335</v>
      </c>
      <c r="E270" s="1" t="s">
        <v>1336</v>
      </c>
      <c r="F270" s="4" t="s">
        <v>17</v>
      </c>
      <c r="G270" s="1" t="s">
        <v>18</v>
      </c>
      <c r="H270" s="1" t="s">
        <v>19</v>
      </c>
      <c r="I270" s="1" t="s">
        <v>20</v>
      </c>
      <c r="J270" s="1" t="s">
        <v>1337</v>
      </c>
      <c r="K270" s="1" t="s">
        <v>22</v>
      </c>
      <c r="L270" s="1" t="str">
        <f>HYPERLINK("https://files.afu.se/Downloads/Transcripts/Higherside%20Chats%20(Greg%20Carlwood)/2017 12 24 - TheHighersideChats - Dr. Joseph Farrell   The Rudolf Hess Mess, Nazi Secrets, &amp; Antarctica_zdighyAKjxA - transcript (automated).pdf","Transcript Link")</f>
        <v>Transcript Link</v>
      </c>
      <c r="M270" s="2" t="str">
        <f>HYPERLINK("https://files.afu.se/Downloads/Transcripts/Higherside%20Chats%20(Greg%20Carlwood)/2017 12 24 - TheHighersideChats - Dr. Joseph Farrell   The Rudolf Hess Mess, Nazi Secrets, &amp; Antarctica_zdighyAKjxA - transcript (automated).pdf","Transcript Link")</f>
        <v>Transcript Link</v>
      </c>
    </row>
    <row r="271" ht="409.5" spans="1:13">
      <c r="A271" s="1" t="s">
        <v>1338</v>
      </c>
      <c r="B271" s="1" t="s">
        <v>13</v>
      </c>
      <c r="C271" s="4" t="s">
        <v>1339</v>
      </c>
      <c r="D271" s="1" t="s">
        <v>1340</v>
      </c>
      <c r="E271" s="1" t="s">
        <v>1341</v>
      </c>
      <c r="F271" s="4" t="s">
        <v>17</v>
      </c>
      <c r="G271" s="1" t="s">
        <v>18</v>
      </c>
      <c r="H271" s="1" t="s">
        <v>19</v>
      </c>
      <c r="I271" s="1" t="s">
        <v>20</v>
      </c>
      <c r="J271" s="1" t="s">
        <v>1342</v>
      </c>
      <c r="K271" s="1" t="s">
        <v>22</v>
      </c>
      <c r="L271" s="1" t="str">
        <f>HYPERLINK("https://files.afu.se/Downloads/Transcripts/Higherside%20Chats%20(Greg%20Carlwood)/2017 12 16 - TheHighersideChats - Neil Sanders   Our Data-Driven World, Sex Crimes, &amp; The Manson Murders Cover-Up_zUXoZl8Gajc - transcript (automated).pdf","Transcript Link")</f>
        <v>Transcript Link</v>
      </c>
      <c r="M271" s="2" t="str">
        <f>HYPERLINK("https://files.afu.se/Downloads/Transcripts/Higherside%20Chats%20(Greg%20Carlwood)/2017 12 16 - TheHighersideChats - Neil Sanders   Our Data-Driven World, Sex Crimes, &amp; The Manson Murders Cover-Up_zUXoZl8Gajc - transcript (automated).pdf","Transcript Link")</f>
        <v>Transcript Link</v>
      </c>
    </row>
    <row r="272" ht="409.5" spans="1:13">
      <c r="A272" s="1" t="s">
        <v>1343</v>
      </c>
      <c r="B272" s="1" t="s">
        <v>13</v>
      </c>
      <c r="C272" s="4" t="s">
        <v>1344</v>
      </c>
      <c r="D272" s="1" t="s">
        <v>1345</v>
      </c>
      <c r="E272" s="1" t="s">
        <v>1346</v>
      </c>
      <c r="F272" s="4" t="s">
        <v>17</v>
      </c>
      <c r="G272" s="1" t="s">
        <v>18</v>
      </c>
      <c r="H272" s="1" t="s">
        <v>19</v>
      </c>
      <c r="I272" s="1" t="s">
        <v>20</v>
      </c>
      <c r="J272" s="1" t="s">
        <v>1347</v>
      </c>
      <c r="K272" s="1" t="s">
        <v>22</v>
      </c>
      <c r="L272" s="1" t="str">
        <f>HYPERLINK("https://files.afu.se/Downloads/Transcripts/Higherside%20Chats%20(Greg%20Carlwood)/2017 12 09 - TheHighersideChats - Jay Parker   Satanic Ritual Abuse, Entity Invocation, &amp; The Power of Consciousness_1tZq-uwTS30 - transcript (automated).pdf","Transcript Link")</f>
        <v>Transcript Link</v>
      </c>
      <c r="M272" s="2" t="str">
        <f>HYPERLINK("https://files.afu.se/Downloads/Transcripts/Higherside%20Chats%20(Greg%20Carlwood)/2017 12 09 - TheHighersideChats - Jay Parker   Satanic Ritual Abuse, Entity Invocation, &amp; The Power of Consciousness_1tZq-uwTS30 - transcript (automated).pdf","Transcript Link")</f>
        <v>Transcript Link</v>
      </c>
    </row>
    <row r="273" ht="409.5" spans="1:13">
      <c r="A273" s="1" t="s">
        <v>1348</v>
      </c>
      <c r="B273" s="1" t="s">
        <v>13</v>
      </c>
      <c r="C273" s="4" t="s">
        <v>1349</v>
      </c>
      <c r="D273" s="1" t="s">
        <v>1350</v>
      </c>
      <c r="E273" s="1" t="s">
        <v>1351</v>
      </c>
      <c r="F273" s="4" t="s">
        <v>17</v>
      </c>
      <c r="G273" s="1" t="s">
        <v>18</v>
      </c>
      <c r="H273" s="1" t="s">
        <v>19</v>
      </c>
      <c r="I273" s="1" t="s">
        <v>20</v>
      </c>
      <c r="J273" s="1" t="s">
        <v>1352</v>
      </c>
      <c r="K273" s="1" t="s">
        <v>22</v>
      </c>
      <c r="L273" s="1" t="str">
        <f>HYPERLINK("https://files.afu.se/Downloads/Transcripts/Higherside%20Chats%20(Greg%20Carlwood)/2017 12 01 - TheHighersideChats - Elana Freeland   The Space Fence, Planetary Lockdown, &amp; The Ionized Sky_wLpUxqCyIRQ - transcript (automated).pdf","Transcript Link")</f>
        <v>Transcript Link</v>
      </c>
      <c r="M273" s="2" t="str">
        <f>HYPERLINK("https://files.afu.se/Downloads/Transcripts/Higherside%20Chats%20(Greg%20Carlwood)/2017 12 01 - TheHighersideChats - Elana Freeland   The Space Fence, Planetary Lockdown, &amp; The Ionized Sky_wLpUxqCyIRQ - transcript (automated).pdf","Transcript Link")</f>
        <v>Transcript Link</v>
      </c>
    </row>
    <row r="274" ht="409.5" spans="1:13">
      <c r="A274" s="1" t="s">
        <v>1353</v>
      </c>
      <c r="B274" s="1" t="s">
        <v>13</v>
      </c>
      <c r="C274" s="4" t="s">
        <v>1354</v>
      </c>
      <c r="D274" s="1" t="s">
        <v>1355</v>
      </c>
      <c r="E274" s="1" t="s">
        <v>1356</v>
      </c>
      <c r="F274" s="4" t="s">
        <v>17</v>
      </c>
      <c r="G274" s="1" t="s">
        <v>18</v>
      </c>
      <c r="H274" s="1" t="s">
        <v>19</v>
      </c>
      <c r="I274" s="1" t="s">
        <v>20</v>
      </c>
      <c r="J274" s="1" t="s">
        <v>1357</v>
      </c>
      <c r="K274" s="1" t="s">
        <v>22</v>
      </c>
      <c r="L274" s="1" t="str">
        <f>HYPERLINK("https://files.afu.se/Downloads/Transcripts/Higherside%20Chats%20(Greg%20Carlwood)/2017 11 29 - TheHighersideChats - Clive de Carle   Big Pharma, Natural Cures, &amp; The Sickness Conspiracy_cmg9-Dakf3I - transcript (automated).pdf","Transcript Link")</f>
        <v>Transcript Link</v>
      </c>
      <c r="M274" s="2" t="str">
        <f>HYPERLINK("https://files.afu.se/Downloads/Transcripts/Higherside%20Chats%20(Greg%20Carlwood)/2017 11 29 - TheHighersideChats - Clive de Carle   Big Pharma, Natural Cures, &amp; The Sickness Conspiracy_cmg9-Dakf3I - transcript (automated).pdf","Transcript Link")</f>
        <v>Transcript Link</v>
      </c>
    </row>
    <row r="275" ht="409.5" spans="1:13">
      <c r="A275" s="1" t="s">
        <v>1358</v>
      </c>
      <c r="B275" s="1" t="s">
        <v>13</v>
      </c>
      <c r="C275" s="4" t="s">
        <v>1359</v>
      </c>
      <c r="D275" s="1" t="s">
        <v>1360</v>
      </c>
      <c r="E275" s="1" t="s">
        <v>1361</v>
      </c>
      <c r="F275" s="4" t="s">
        <v>17</v>
      </c>
      <c r="G275" s="1" t="s">
        <v>18</v>
      </c>
      <c r="H275" s="1" t="s">
        <v>19</v>
      </c>
      <c r="I275" s="1" t="s">
        <v>20</v>
      </c>
      <c r="J275" s="1" t="s">
        <v>1362</v>
      </c>
      <c r="K275" s="1" t="s">
        <v>22</v>
      </c>
      <c r="L275" s="1" t="str">
        <f>HYPERLINK("https://files.afu.se/Downloads/Transcripts/Higherside%20Chats%20(Greg%20Carlwood)/2017 11 22 - TheHighersideChats - Michael Joseph   The Many Esoteric Elements Of The JFK Assassination Ritual_PvwmxB19MOc - transcript (automated).pdf","Transcript Link")</f>
        <v>Transcript Link</v>
      </c>
      <c r="M275" s="2" t="str">
        <f>HYPERLINK("https://files.afu.se/Downloads/Transcripts/Higherside%20Chats%20(Greg%20Carlwood)/2017 11 22 - TheHighersideChats - Michael Joseph   The Many Esoteric Elements Of The JFK Assassination Ritual_PvwmxB19MOc - transcript (automated).pdf","Transcript Link")</f>
        <v>Transcript Link</v>
      </c>
    </row>
    <row r="276" ht="165" spans="1:13">
      <c r="A276" s="1" t="s">
        <v>1358</v>
      </c>
      <c r="B276" s="1" t="s">
        <v>13</v>
      </c>
      <c r="C276" s="4" t="s">
        <v>1363</v>
      </c>
      <c r="D276" s="1" t="s">
        <v>1364</v>
      </c>
      <c r="E276" s="1" t="s">
        <v>1365</v>
      </c>
      <c r="F276" s="4" t="s">
        <v>17</v>
      </c>
      <c r="G276" s="1" t="s">
        <v>18</v>
      </c>
      <c r="H276" s="1" t="s">
        <v>19</v>
      </c>
      <c r="I276" s="1" t="s">
        <v>20</v>
      </c>
      <c r="J276" s="1" t="s">
        <v>1366</v>
      </c>
      <c r="K276" s="1" t="s">
        <v>22</v>
      </c>
      <c r="L276" s="1" t="str">
        <f>HYPERLINK("https://files.afu.se/Downloads/Transcripts/Higherside%20Chats%20(Greg%20Carlwood)/2017 11 22 - TheHighersideChats - Flat Earth  Eddie Bravo vs Earth Scientists_85Xw4UhA3Dg - transcript (automated).pdf","Transcript Link")</f>
        <v>Transcript Link</v>
      </c>
      <c r="M276" s="2" t="str">
        <f>HYPERLINK("https://files.afu.se/Downloads/Transcripts/Higherside%20Chats%20(Greg%20Carlwood)/2017 11 22 - TheHighersideChats - Flat Earth  Eddie Bravo vs Earth Scientists_85Xw4UhA3Dg - transcript (automated).pdf","Transcript Link")</f>
        <v>Transcript Link</v>
      </c>
    </row>
    <row r="277" ht="409.5" spans="1:13">
      <c r="A277" s="1" t="s">
        <v>1367</v>
      </c>
      <c r="B277" s="1" t="s">
        <v>13</v>
      </c>
      <c r="C277" s="4" t="s">
        <v>1368</v>
      </c>
      <c r="D277" s="1" t="s">
        <v>1369</v>
      </c>
      <c r="E277" s="1" t="s">
        <v>1370</v>
      </c>
      <c r="F277" s="4" t="s">
        <v>17</v>
      </c>
      <c r="G277" s="1" t="s">
        <v>18</v>
      </c>
      <c r="H277" s="1" t="s">
        <v>19</v>
      </c>
      <c r="I277" s="1" t="s">
        <v>20</v>
      </c>
      <c r="J277" s="1" t="s">
        <v>1371</v>
      </c>
      <c r="K277" s="1" t="s">
        <v>22</v>
      </c>
      <c r="L277" s="1" t="str">
        <f>HYPERLINK("https://files.afu.se/Downloads/Transcripts/Higherside%20Chats%20(Greg%20Carlwood)/2017 11 15 - TheHighersideChats - Jeanice Barcelo   The Dark Agenda Behind The Hospital Birth Protocols_S1Z5Zx2ZuBg - transcript (automated).pdf","Transcript Link")</f>
        <v>Transcript Link</v>
      </c>
      <c r="M277" s="2" t="str">
        <f>HYPERLINK("https://files.afu.se/Downloads/Transcripts/Higherside%20Chats%20(Greg%20Carlwood)/2017 11 15 - TheHighersideChats - Jeanice Barcelo   The Dark Agenda Behind The Hospital Birth Protocols_S1Z5Zx2ZuBg - transcript (automated).pdf","Transcript Link")</f>
        <v>Transcript Link</v>
      </c>
    </row>
    <row r="278" ht="409.5" spans="1:13">
      <c r="A278" s="1" t="s">
        <v>1372</v>
      </c>
      <c r="B278" s="1" t="s">
        <v>13</v>
      </c>
      <c r="C278" s="4" t="s">
        <v>1373</v>
      </c>
      <c r="D278" s="1" t="s">
        <v>1374</v>
      </c>
      <c r="E278" s="1" t="s">
        <v>1375</v>
      </c>
      <c r="F278" s="4" t="s">
        <v>17</v>
      </c>
      <c r="G278" s="1" t="s">
        <v>18</v>
      </c>
      <c r="H278" s="1" t="s">
        <v>19</v>
      </c>
      <c r="I278" s="1" t="s">
        <v>20</v>
      </c>
      <c r="J278" s="1" t="s">
        <v>1376</v>
      </c>
      <c r="K278" s="1" t="s">
        <v>22</v>
      </c>
      <c r="L278" s="1" t="str">
        <f>HYPERLINK("https://files.afu.se/Downloads/Transcripts/Higherside%20Chats%20(Greg%20Carlwood)/2017 11 01 - TheHighersideChats - Brad Steiger   Multidimensional Beings, Subterranean Realms, &amp; Age Old Mysteries_wtS4tMNqeEk - transcript (automated).pdf","Transcript Link")</f>
        <v>Transcript Link</v>
      </c>
      <c r="M278" s="2" t="str">
        <f>HYPERLINK("https://files.afu.se/Downloads/Transcripts/Higherside%20Chats%20(Greg%20Carlwood)/2017 11 01 - TheHighersideChats - Brad Steiger   Multidimensional Beings, Subterranean Realms, &amp; Age Old Mysteries_wtS4tMNqeEk - transcript (automated).pdf","Transcript Link")</f>
        <v>Transcript Link</v>
      </c>
    </row>
    <row r="279" ht="409.5" spans="1:13">
      <c r="A279" s="1" t="s">
        <v>1377</v>
      </c>
      <c r="B279" s="1" t="s">
        <v>13</v>
      </c>
      <c r="C279" s="4" t="s">
        <v>1378</v>
      </c>
      <c r="D279" s="1" t="s">
        <v>1379</v>
      </c>
      <c r="E279" s="1" t="s">
        <v>1380</v>
      </c>
      <c r="F279" s="4" t="s">
        <v>17</v>
      </c>
      <c r="G279" s="1" t="s">
        <v>18</v>
      </c>
      <c r="H279" s="1" t="s">
        <v>19</v>
      </c>
      <c r="I279" s="1" t="s">
        <v>20</v>
      </c>
      <c r="J279" s="1" t="s">
        <v>1381</v>
      </c>
      <c r="K279" s="1" t="s">
        <v>22</v>
      </c>
      <c r="L279" s="1" t="str">
        <f>HYPERLINK("https://files.afu.se/Downloads/Transcripts/Higherside%20Chats%20(Greg%20Carlwood)/2017 10 30 - TheHighersideChats - Peter Mark Adams   Game of Saturn  The Sola-Busca Tarot, Bloodlines, &amp; The Demiurge Deal_d9aNdoi0MPc - transcript (automated).pdf","Transcript Link")</f>
        <v>Transcript Link</v>
      </c>
      <c r="M279" s="2" t="str">
        <f>HYPERLINK("https://files.afu.se/Downloads/Transcripts/Higherside%20Chats%20(Greg%20Carlwood)/2017 10 30 - TheHighersideChats - Peter Mark Adams   Game of Saturn  The Sola-Busca Tarot, Bloodlines, &amp; The Demiurge Deal_d9aNdoi0MPc - transcript (automated).pdf","Transcript Link")</f>
        <v>Transcript Link</v>
      </c>
    </row>
    <row r="280" ht="409.5" spans="1:13">
      <c r="A280" s="1" t="s">
        <v>1382</v>
      </c>
      <c r="B280" s="1" t="s">
        <v>13</v>
      </c>
      <c r="C280" s="4" t="s">
        <v>1383</v>
      </c>
      <c r="D280" s="1" t="s">
        <v>1384</v>
      </c>
      <c r="E280" s="1" t="s">
        <v>1385</v>
      </c>
      <c r="F280" s="4" t="s">
        <v>17</v>
      </c>
      <c r="G280" s="1" t="s">
        <v>18</v>
      </c>
      <c r="H280" s="1" t="s">
        <v>19</v>
      </c>
      <c r="I280" s="1" t="s">
        <v>20</v>
      </c>
      <c r="J280" s="1" t="s">
        <v>1386</v>
      </c>
      <c r="K280" s="1" t="s">
        <v>22</v>
      </c>
      <c r="L280" s="1" t="str">
        <f>HYPERLINK("https://files.afu.se/Downloads/Transcripts/Higherside%20Chats%20(Greg%20Carlwood)/2017 10 21 - TheHighersideChats - Chris Knowles   Song To The Siren, Invoked Entities, &amp; Rebuilding Babylon_2eZ5mJW6390 - transcript (automated).pdf","Transcript Link")</f>
        <v>Transcript Link</v>
      </c>
      <c r="M280" s="2" t="str">
        <f>HYPERLINK("https://files.afu.se/Downloads/Transcripts/Higherside%20Chats%20(Greg%20Carlwood)/2017 10 21 - TheHighersideChats - Chris Knowles   Song To The Siren, Invoked Entities, &amp; Rebuilding Babylon_2eZ5mJW6390 - transcript (automated).pdf","Transcript Link")</f>
        <v>Transcript Link</v>
      </c>
    </row>
    <row r="281" ht="409.5" spans="1:13">
      <c r="A281" s="1" t="s">
        <v>1387</v>
      </c>
      <c r="B281" s="1" t="s">
        <v>13</v>
      </c>
      <c r="C281" s="4" t="s">
        <v>1388</v>
      </c>
      <c r="D281" s="1" t="s">
        <v>1389</v>
      </c>
      <c r="E281" s="1" t="s">
        <v>1390</v>
      </c>
      <c r="F281" s="4" t="s">
        <v>17</v>
      </c>
      <c r="G281" s="1" t="s">
        <v>18</v>
      </c>
      <c r="H281" s="1" t="s">
        <v>19</v>
      </c>
      <c r="I281" s="1" t="s">
        <v>20</v>
      </c>
      <c r="J281" s="1" t="s">
        <v>1391</v>
      </c>
      <c r="K281" s="1" t="s">
        <v>22</v>
      </c>
      <c r="L281" s="1" t="str">
        <f>HYPERLINK("https://files.afu.se/Downloads/Transcripts/Higherside%20Chats%20(Greg%20Carlwood)/2017 10 17 - TheHighersideChats - THC &amp; TFH Live  Conspiracy &amp; Comedy w  Steve Lee, Jimmy Dore, Eddie Bravo &amp; more_Nd2sviIfl10 - transcript (automated).pdf","Transcript Link")</f>
        <v>Transcript Link</v>
      </c>
      <c r="M281" s="2" t="str">
        <f>HYPERLINK("https://files.afu.se/Downloads/Transcripts/Higherside%20Chats%20(Greg%20Carlwood)/2017 10 17 - TheHighersideChats - THC &amp; TFH Live  Conspiracy &amp; Comedy w  Steve Lee, Jimmy Dore, Eddie Bravo &amp; more_Nd2sviIfl10 - transcript (automated).pdf","Transcript Link")</f>
        <v>Transcript Link</v>
      </c>
    </row>
    <row r="282" ht="409.5" spans="1:13">
      <c r="A282" s="1" t="s">
        <v>1392</v>
      </c>
      <c r="B282" s="1" t="s">
        <v>13</v>
      </c>
      <c r="C282" s="4" t="s">
        <v>1393</v>
      </c>
      <c r="D282" s="1" t="s">
        <v>1394</v>
      </c>
      <c r="E282" s="1" t="s">
        <v>1395</v>
      </c>
      <c r="F282" s="4" t="s">
        <v>17</v>
      </c>
      <c r="G282" s="1" t="s">
        <v>18</v>
      </c>
      <c r="H282" s="1" t="s">
        <v>19</v>
      </c>
      <c r="I282" s="1" t="s">
        <v>20</v>
      </c>
      <c r="J282" s="1" t="s">
        <v>1396</v>
      </c>
      <c r="K282" s="1" t="s">
        <v>22</v>
      </c>
      <c r="L282" s="1" t="str">
        <f>HYPERLINK("https://files.afu.se/Downloads/Transcripts/Higherside%20Chats%20(Greg%20Carlwood)/2017 10 14 - TheHighersideChats - Susan Clark   The 5G Conspiracy, Radiofrequency Radiation, &amp; Eco-Genocide_Bsq0V5ri6wk - transcript (automated).pdf","Transcript Link")</f>
        <v>Transcript Link</v>
      </c>
      <c r="M282" s="2" t="str">
        <f>HYPERLINK("https://files.afu.se/Downloads/Transcripts/Higherside%20Chats%20(Greg%20Carlwood)/2017 10 14 - TheHighersideChats - Susan Clark   The 5G Conspiracy, Radiofrequency Radiation, &amp; Eco-Genocide_Bsq0V5ri6wk - transcript (automated).pdf","Transcript Link")</f>
        <v>Transcript Link</v>
      </c>
    </row>
    <row r="283" ht="409.5" spans="1:13">
      <c r="A283" s="1" t="s">
        <v>1397</v>
      </c>
      <c r="B283" s="1" t="s">
        <v>13</v>
      </c>
      <c r="C283" s="4" t="s">
        <v>1398</v>
      </c>
      <c r="D283" s="1" t="s">
        <v>1399</v>
      </c>
      <c r="E283" s="1" t="s">
        <v>1400</v>
      </c>
      <c r="F283" s="4" t="s">
        <v>17</v>
      </c>
      <c r="G283" s="1" t="s">
        <v>18</v>
      </c>
      <c r="H283" s="1" t="s">
        <v>19</v>
      </c>
      <c r="I283" s="1" t="s">
        <v>20</v>
      </c>
      <c r="J283" s="1" t="s">
        <v>1401</v>
      </c>
      <c r="K283" s="1" t="s">
        <v>22</v>
      </c>
      <c r="L283" s="1" t="str">
        <f>HYPERLINK("https://files.afu.se/Downloads/Transcripts/Higherside%20Chats%20(Greg%20Carlwood)/2017 10 04 - TheHighersideChats - Robert W. Sullivan IV   Cinema Symbolism 2, Occult Casting, &amp; More Movie Magic_idDrCxVlqk8 - transcript (automated).pdf","Transcript Link")</f>
        <v>Transcript Link</v>
      </c>
      <c r="M283" s="2" t="str">
        <f>HYPERLINK("https://files.afu.se/Downloads/Transcripts/Higherside%20Chats%20(Greg%20Carlwood)/2017 10 04 - TheHighersideChats - Robert W. Sullivan IV   Cinema Symbolism 2, Occult Casting, &amp; More Movie Magic_idDrCxVlqk8 - transcript (automated).pdf","Transcript Link")</f>
        <v>Transcript Link</v>
      </c>
    </row>
    <row r="284" ht="409.5" spans="1:13">
      <c r="A284" s="1" t="s">
        <v>1402</v>
      </c>
      <c r="B284" s="1" t="s">
        <v>13</v>
      </c>
      <c r="C284" s="4" t="s">
        <v>1403</v>
      </c>
      <c r="D284" s="1" t="s">
        <v>1404</v>
      </c>
      <c r="E284" s="1" t="s">
        <v>1405</v>
      </c>
      <c r="F284" s="4" t="s">
        <v>17</v>
      </c>
      <c r="G284" s="1" t="s">
        <v>18</v>
      </c>
      <c r="H284" s="1" t="s">
        <v>19</v>
      </c>
      <c r="I284" s="1" t="s">
        <v>20</v>
      </c>
      <c r="J284" s="1" t="s">
        <v>1406</v>
      </c>
      <c r="K284" s="1" t="s">
        <v>22</v>
      </c>
      <c r="L284" s="1" t="str">
        <f>HYPERLINK("https://files.afu.se/Downloads/Transcripts/Higherside%20Chats%20(Greg%20Carlwood)/2017 09 27 - TheHighersideChats - Walter Bosley   Trump, Tesla, Secret Spaceships, &amp; NYMZA_c0hKDQb98cA - transcript (automated).pdf","Transcript Link")</f>
        <v>Transcript Link</v>
      </c>
      <c r="M284" s="2" t="str">
        <f>HYPERLINK("https://files.afu.se/Downloads/Transcripts/Higherside%20Chats%20(Greg%20Carlwood)/2017 09 27 - TheHighersideChats - Walter Bosley   Trump, Tesla, Secret Spaceships, &amp; NYMZA_c0hKDQb98cA - transcript (automated).pdf","Transcript Link")</f>
        <v>Transcript Link</v>
      </c>
    </row>
    <row r="285" ht="409.5" spans="1:13">
      <c r="A285" s="1" t="s">
        <v>1407</v>
      </c>
      <c r="B285" s="1" t="s">
        <v>13</v>
      </c>
      <c r="C285" s="4" t="s">
        <v>1408</v>
      </c>
      <c r="D285" s="1" t="s">
        <v>1409</v>
      </c>
      <c r="E285" s="1" t="s">
        <v>1410</v>
      </c>
      <c r="F285" s="4" t="s">
        <v>17</v>
      </c>
      <c r="G285" s="1" t="s">
        <v>18</v>
      </c>
      <c r="H285" s="1" t="s">
        <v>19</v>
      </c>
      <c r="I285" s="1" t="s">
        <v>20</v>
      </c>
      <c r="J285" s="1" t="s">
        <v>1411</v>
      </c>
      <c r="K285" s="1" t="s">
        <v>22</v>
      </c>
      <c r="L285" s="1" t="str">
        <f>HYPERLINK("https://files.afu.se/Downloads/Transcripts/Higherside%20Chats%20(Greg%20Carlwood)/2017 09 16 - TheHighersideChats - Anthony Patch   Geoengineering, The 5G Conspiracy, &amp; The A.I. Takeover_laimYDrKZj4 - transcript (automated).pdf","Transcript Link")</f>
        <v>Transcript Link</v>
      </c>
      <c r="M285" s="2" t="str">
        <f>HYPERLINK("https://files.afu.se/Downloads/Transcripts/Higherside%20Chats%20(Greg%20Carlwood)/2017 09 16 - TheHighersideChats - Anthony Patch   Geoengineering, The 5G Conspiracy, &amp; The A.I. Takeover_laimYDrKZj4 - transcript (automated).pdf","Transcript Link")</f>
        <v>Transcript Link</v>
      </c>
    </row>
    <row r="286" ht="409.5" spans="1:13">
      <c r="A286" s="1" t="s">
        <v>1412</v>
      </c>
      <c r="B286" s="1" t="s">
        <v>13</v>
      </c>
      <c r="C286" s="4" t="s">
        <v>1413</v>
      </c>
      <c r="D286" s="1" t="s">
        <v>1414</v>
      </c>
      <c r="E286" s="1" t="s">
        <v>1415</v>
      </c>
      <c r="F286" s="4" t="s">
        <v>17</v>
      </c>
      <c r="G286" s="1" t="s">
        <v>18</v>
      </c>
      <c r="H286" s="1" t="s">
        <v>19</v>
      </c>
      <c r="I286" s="1" t="s">
        <v>20</v>
      </c>
      <c r="J286" s="1" t="s">
        <v>1416</v>
      </c>
      <c r="K286" s="1" t="s">
        <v>22</v>
      </c>
      <c r="L286" s="1" t="str">
        <f>HYPERLINK("https://files.afu.se/Downloads/Transcripts/Higherside%20Chats%20(Greg%20Carlwood)/2017 09 11 - TheHighersideChats - Lon Strickler   The Chicago Owlman Sightings, Recent Abductions, &amp; Other Strange Encounters_RmvEOnVK8ew - transcript (automated).pdf","Transcript Link")</f>
        <v>Transcript Link</v>
      </c>
      <c r="M286" s="2" t="str">
        <f>HYPERLINK("https://files.afu.se/Downloads/Transcripts/Higherside%20Chats%20(Greg%20Carlwood)/2017 09 11 - TheHighersideChats - Lon Strickler   The Chicago Owlman Sightings, Recent Abductions, &amp; Other Strange Encounters_RmvEOnVK8ew - transcript (automated).pdf","Transcript Link")</f>
        <v>Transcript Link</v>
      </c>
    </row>
    <row r="287" ht="409.5" spans="1:13">
      <c r="A287" s="1" t="s">
        <v>1417</v>
      </c>
      <c r="B287" s="1" t="s">
        <v>13</v>
      </c>
      <c r="C287" s="4" t="s">
        <v>1418</v>
      </c>
      <c r="D287" s="1" t="s">
        <v>1419</v>
      </c>
      <c r="E287" s="1" t="s">
        <v>1420</v>
      </c>
      <c r="F287" s="4" t="s">
        <v>17</v>
      </c>
      <c r="G287" s="1" t="s">
        <v>18</v>
      </c>
      <c r="H287" s="1" t="s">
        <v>19</v>
      </c>
      <c r="I287" s="1" t="s">
        <v>20</v>
      </c>
      <c r="J287" s="1" t="s">
        <v>1421</v>
      </c>
      <c r="K287" s="1" t="s">
        <v>22</v>
      </c>
      <c r="L287" s="1" t="str">
        <f>HYPERLINK("https://files.afu.se/Downloads/Transcripts/Higherside%20Chats%20(Greg%20Carlwood)/2017 09 08 - TheHighersideChats - Preston Gibbs   Simulation Theory, Astrology, Power, &amp; The History of Prediction Magic_2a-0k03im_E - transcript (automated).pdf","Transcript Link")</f>
        <v>Transcript Link</v>
      </c>
      <c r="M287" s="2" t="str">
        <f>HYPERLINK("https://files.afu.se/Downloads/Transcripts/Higherside%20Chats%20(Greg%20Carlwood)/2017 09 08 - TheHighersideChats - Preston Gibbs   Simulation Theory, Astrology, Power, &amp; The History of Prediction Magic_2a-0k03im_E - transcript (automated).pdf","Transcript Link")</f>
        <v>Transcript Link</v>
      </c>
    </row>
    <row r="288" ht="409.5" spans="1:13">
      <c r="A288" s="1" t="s">
        <v>1422</v>
      </c>
      <c r="B288" s="1" t="s">
        <v>13</v>
      </c>
      <c r="C288" s="4" t="s">
        <v>1423</v>
      </c>
      <c r="D288" s="1" t="s">
        <v>1424</v>
      </c>
      <c r="E288" s="1" t="s">
        <v>1425</v>
      </c>
      <c r="F288" s="4" t="s">
        <v>17</v>
      </c>
      <c r="G288" s="1" t="s">
        <v>18</v>
      </c>
      <c r="H288" s="1" t="s">
        <v>19</v>
      </c>
      <c r="I288" s="1" t="s">
        <v>20</v>
      </c>
      <c r="J288" s="1" t="s">
        <v>1426</v>
      </c>
      <c r="K288" s="1" t="s">
        <v>22</v>
      </c>
      <c r="L288" s="1" t="str">
        <f>HYPERLINK("https://files.afu.se/Downloads/Transcripts/Higherside%20Chats%20(Greg%20Carlwood)/2017 09 02 - TheHighersideChats - Shamangineer   Water Alchemy, Fringe Science, &amp; Viktor Schauberger_LkR_MNt0u1w - transcript (automated).pdf","Transcript Link")</f>
        <v>Transcript Link</v>
      </c>
      <c r="M288" s="2" t="str">
        <f>HYPERLINK("https://files.afu.se/Downloads/Transcripts/Higherside%20Chats%20(Greg%20Carlwood)/2017 09 02 - TheHighersideChats - Shamangineer   Water Alchemy, Fringe Science, &amp; Viktor Schauberger_LkR_MNt0u1w - transcript (automated).pdf","Transcript Link")</f>
        <v>Transcript Link</v>
      </c>
    </row>
    <row r="289" ht="409.5" spans="1:13">
      <c r="A289" s="1" t="s">
        <v>1427</v>
      </c>
      <c r="B289" s="1" t="s">
        <v>13</v>
      </c>
      <c r="C289" s="4" t="s">
        <v>1428</v>
      </c>
      <c r="D289" s="1" t="s">
        <v>1429</v>
      </c>
      <c r="E289" s="1" t="s">
        <v>1430</v>
      </c>
      <c r="F289" s="4" t="s">
        <v>17</v>
      </c>
      <c r="G289" s="1" t="s">
        <v>18</v>
      </c>
      <c r="H289" s="1" t="s">
        <v>19</v>
      </c>
      <c r="I289" s="1" t="s">
        <v>20</v>
      </c>
      <c r="J289" s="1" t="s">
        <v>1431</v>
      </c>
      <c r="K289" s="1" t="s">
        <v>22</v>
      </c>
      <c r="L289" s="1" t="str">
        <f>HYPERLINK("https://files.afu.se/Downloads/Transcripts/Higherside%20Chats%20(Greg%20Carlwood)/2017 08 31 - TheHighersideChats - Michael Joseph   The Hidden Hand, Elite Bloodlines, Root Races, &amp; Occult Religion_jHxmULLoL24 - transcript (automated).pdf","Transcript Link")</f>
        <v>Transcript Link</v>
      </c>
      <c r="M289" s="2" t="str">
        <f>HYPERLINK("https://files.afu.se/Downloads/Transcripts/Higherside%20Chats%20(Greg%20Carlwood)/2017 08 31 - TheHighersideChats - Michael Joseph   The Hidden Hand, Elite Bloodlines, Root Races, &amp; Occult Religion_jHxmULLoL24 - transcript (automated).pdf","Transcript Link")</f>
        <v>Transcript Link</v>
      </c>
    </row>
    <row r="290" ht="409.5" spans="1:13">
      <c r="A290" s="1" t="s">
        <v>1432</v>
      </c>
      <c r="B290" s="1" t="s">
        <v>13</v>
      </c>
      <c r="C290" s="4" t="s">
        <v>1433</v>
      </c>
      <c r="D290" s="1" t="s">
        <v>1434</v>
      </c>
      <c r="E290" s="1" t="s">
        <v>1435</v>
      </c>
      <c r="F290" s="4" t="s">
        <v>17</v>
      </c>
      <c r="G290" s="1" t="s">
        <v>18</v>
      </c>
      <c r="H290" s="1" t="s">
        <v>19</v>
      </c>
      <c r="I290" s="1" t="s">
        <v>20</v>
      </c>
      <c r="J290" s="1" t="s">
        <v>1436</v>
      </c>
      <c r="K290" s="1" t="s">
        <v>22</v>
      </c>
      <c r="L290" s="1" t="str">
        <f>HYPERLINK("https://files.afu.se/Downloads/Transcripts/Higherside%20Chats%20(Greg%20Carlwood)/2017 08 23 - TheHighersideChats - Ole Dammegard   Staged Terror  Manchester, London, Charlottesville, Barcelona_BqMJ8GhZQ7E - transcript (automated).pdf","Transcript Link")</f>
        <v>Transcript Link</v>
      </c>
      <c r="M290" s="2" t="str">
        <f>HYPERLINK("https://files.afu.se/Downloads/Transcripts/Higherside%20Chats%20(Greg%20Carlwood)/2017 08 23 - TheHighersideChats - Ole Dammegard   Staged Terror  Manchester, London, Charlottesville, Barcelona_BqMJ8GhZQ7E - transcript (automated).pdf","Transcript Link")</f>
        <v>Transcript Link</v>
      </c>
    </row>
    <row r="291" ht="165" spans="1:13">
      <c r="A291" s="1" t="s">
        <v>1437</v>
      </c>
      <c r="B291" s="1" t="s">
        <v>13</v>
      </c>
      <c r="C291" s="4" t="s">
        <v>1438</v>
      </c>
      <c r="D291" s="1" t="s">
        <v>1439</v>
      </c>
      <c r="E291" s="1" t="s">
        <v>1440</v>
      </c>
      <c r="F291" s="4" t="s">
        <v>17</v>
      </c>
      <c r="G291" s="1" t="s">
        <v>18</v>
      </c>
      <c r="H291" s="1" t="s">
        <v>19</v>
      </c>
      <c r="I291" s="1" t="s">
        <v>20</v>
      </c>
      <c r="J291" s="1" t="s">
        <v>1441</v>
      </c>
      <c r="K291" s="1" t="s">
        <v>22</v>
      </c>
      <c r="L291" s="1" t="str">
        <f>HYPERLINK("https://files.afu.se/Downloads/Transcripts/Higherside%20Chats%20(Greg%20Carlwood)/2017 08 19 - TheHighersideChats - THC Highlights  Austin Coppock   The Great American Eclipse, Trump, &amp; The Signs Of The Times_smc_ldFkTIA - transcript (automated).pdf","Transcript Link")</f>
        <v>Transcript Link</v>
      </c>
      <c r="M291" s="2" t="str">
        <f>HYPERLINK("https://files.afu.se/Downloads/Transcripts/Higherside%20Chats%20(Greg%20Carlwood)/2017 08 19 - TheHighersideChats - THC Highlights  Austin Coppock   The Great American Eclipse, Trump, &amp; The Signs Of The Times_smc_ldFkTIA - transcript (automated).pdf","Transcript Link")</f>
        <v>Transcript Link</v>
      </c>
    </row>
    <row r="292" ht="409.5" spans="1:13">
      <c r="A292" s="1" t="s">
        <v>1442</v>
      </c>
      <c r="B292" s="1" t="s">
        <v>13</v>
      </c>
      <c r="C292" s="4" t="s">
        <v>1443</v>
      </c>
      <c r="D292" s="1" t="s">
        <v>1444</v>
      </c>
      <c r="E292" s="1" t="s">
        <v>1445</v>
      </c>
      <c r="F292" s="4" t="s">
        <v>17</v>
      </c>
      <c r="G292" s="1" t="s">
        <v>18</v>
      </c>
      <c r="H292" s="1" t="s">
        <v>19</v>
      </c>
      <c r="I292" s="1" t="s">
        <v>20</v>
      </c>
      <c r="J292" s="1" t="s">
        <v>1446</v>
      </c>
      <c r="K292" s="1" t="s">
        <v>22</v>
      </c>
      <c r="L292" s="1" t="str">
        <f>HYPERLINK("https://files.afu.se/Downloads/Transcripts/Higherside%20Chats%20(Greg%20Carlwood)/2017 08 17 - TheHighersideChats - Richard Lighthouse   The Blinking Universe, Secret Science, Aliens, &amp; Time Travel_2g4kP4d83hw - transcript (automated).pdf","Transcript Link")</f>
        <v>Transcript Link</v>
      </c>
      <c r="M292" s="2" t="str">
        <f>HYPERLINK("https://files.afu.se/Downloads/Transcripts/Higherside%20Chats%20(Greg%20Carlwood)/2017 08 17 - TheHighersideChats - Richard Lighthouse   The Blinking Universe, Secret Science, Aliens, &amp; Time Travel_2g4kP4d83hw - transcript (automated).pdf","Transcript Link")</f>
        <v>Transcript Link</v>
      </c>
    </row>
    <row r="293" ht="409.5" spans="1:13">
      <c r="A293" s="1" t="s">
        <v>1447</v>
      </c>
      <c r="B293" s="1" t="s">
        <v>13</v>
      </c>
      <c r="C293" s="4" t="s">
        <v>1448</v>
      </c>
      <c r="D293" s="1" t="s">
        <v>1449</v>
      </c>
      <c r="E293" s="1" t="s">
        <v>1450</v>
      </c>
      <c r="F293" s="4" t="s">
        <v>17</v>
      </c>
      <c r="G293" s="1" t="s">
        <v>18</v>
      </c>
      <c r="H293" s="1" t="s">
        <v>19</v>
      </c>
      <c r="I293" s="1" t="s">
        <v>20</v>
      </c>
      <c r="J293" s="1" t="s">
        <v>1451</v>
      </c>
      <c r="K293" s="1" t="s">
        <v>22</v>
      </c>
      <c r="L293" s="1" t="str">
        <f>HYPERLINK("https://files.afu.se/Downloads/Transcripts/Higherside%20Chats%20(Greg%20Carlwood)/2017 08 10 - TheHighersideChats - Jeran Campanella   The Flat Earth, Early Explorers, &amp; The Mysterious Polar Regions_g0h8Nc4yiMg - transcript (automated).pdf","Transcript Link")</f>
        <v>Transcript Link</v>
      </c>
      <c r="M293" s="2" t="str">
        <f>HYPERLINK("https://files.afu.se/Downloads/Transcripts/Higherside%20Chats%20(Greg%20Carlwood)/2017 08 10 - TheHighersideChats - Jeran Campanella   The Flat Earth, Early Explorers, &amp; The Mysterious Polar Regions_g0h8Nc4yiMg - transcript (automated).pdf","Transcript Link")</f>
        <v>Transcript Link</v>
      </c>
    </row>
    <row r="294" ht="409.5" spans="1:13">
      <c r="A294" s="1" t="s">
        <v>1452</v>
      </c>
      <c r="B294" s="1" t="s">
        <v>13</v>
      </c>
      <c r="C294" s="4" t="s">
        <v>1453</v>
      </c>
      <c r="D294" s="1" t="s">
        <v>1454</v>
      </c>
      <c r="E294" s="1" t="s">
        <v>1455</v>
      </c>
      <c r="F294" s="4" t="s">
        <v>17</v>
      </c>
      <c r="G294" s="1" t="s">
        <v>18</v>
      </c>
      <c r="H294" s="1" t="s">
        <v>19</v>
      </c>
      <c r="I294" s="1" t="s">
        <v>20</v>
      </c>
      <c r="J294" s="1" t="s">
        <v>1456</v>
      </c>
      <c r="K294" s="1" t="s">
        <v>22</v>
      </c>
      <c r="L294" s="1" t="str">
        <f>HYPERLINK("https://files.afu.se/Downloads/Transcripts/Higherside%20Chats%20(Greg%20Carlwood)/2017 08 01 - TheHighersideChats - Tracy Twyman   Ancient Esoteric Cults, Elite Beliefs, &amp; Conquering The Sun_PhtnTsGVnnk - transcript (automated).pdf","Transcript Link")</f>
        <v>Transcript Link</v>
      </c>
      <c r="M294" s="2" t="str">
        <f>HYPERLINK("https://files.afu.se/Downloads/Transcripts/Higherside%20Chats%20(Greg%20Carlwood)/2017 08 01 - TheHighersideChats - Tracy Twyman   Ancient Esoteric Cults, Elite Beliefs, &amp; Conquering The Sun_PhtnTsGVnnk - transcript (automated).pdf","Transcript Link")</f>
        <v>Transcript Link</v>
      </c>
    </row>
    <row r="295" ht="270" spans="1:13">
      <c r="A295" s="1" t="s">
        <v>1457</v>
      </c>
      <c r="B295" s="1" t="s">
        <v>13</v>
      </c>
      <c r="C295" s="4" t="s">
        <v>1458</v>
      </c>
      <c r="D295" s="1" t="s">
        <v>1459</v>
      </c>
      <c r="E295" s="1" t="s">
        <v>1460</v>
      </c>
      <c r="F295" s="4" t="s">
        <v>17</v>
      </c>
      <c r="G295" s="1" t="s">
        <v>18</v>
      </c>
      <c r="H295" s="1" t="s">
        <v>19</v>
      </c>
      <c r="I295" s="1" t="s">
        <v>20</v>
      </c>
      <c r="J295" s="1" t="s">
        <v>1461</v>
      </c>
      <c r="K295" s="1" t="s">
        <v>22</v>
      </c>
      <c r="L295" s="1" t="str">
        <f>HYPERLINK("https://files.afu.se/Downloads/Transcripts/Higherside%20Chats%20(Greg%20Carlwood)/2017 07 29 - TheHighersideChats - J.M. DeBord   Dream Interpretation, Symbolism &amp; The Subconscious_jylmSrJKD4U - transcript (automated).pdf","Transcript Link")</f>
        <v>Transcript Link</v>
      </c>
      <c r="M295" s="2" t="str">
        <f>HYPERLINK("https://files.afu.se/Downloads/Transcripts/Higherside%20Chats%20(Greg%20Carlwood)/2017 07 29 - TheHighersideChats - J.M. DeBord   Dream Interpretation, Symbolism &amp; The Subconscious_jylmSrJKD4U - transcript (automated).pdf","Transcript Link")</f>
        <v>Transcript Link</v>
      </c>
    </row>
    <row r="296" ht="409.5" spans="1:13">
      <c r="A296" s="1" t="s">
        <v>1462</v>
      </c>
      <c r="B296" s="1" t="s">
        <v>13</v>
      </c>
      <c r="C296" s="4" t="s">
        <v>1463</v>
      </c>
      <c r="D296" s="1" t="s">
        <v>1464</v>
      </c>
      <c r="E296" s="1" t="s">
        <v>1465</v>
      </c>
      <c r="F296" s="4" t="s">
        <v>17</v>
      </c>
      <c r="G296" s="1" t="s">
        <v>18</v>
      </c>
      <c r="H296" s="1" t="s">
        <v>19</v>
      </c>
      <c r="I296" s="1" t="s">
        <v>20</v>
      </c>
      <c r="J296" s="1" t="s">
        <v>1466</v>
      </c>
      <c r="K296" s="1" t="s">
        <v>22</v>
      </c>
      <c r="L296" s="1" t="str">
        <f>HYPERLINK("https://files.afu.se/Downloads/Transcripts/Higherside%20Chats%20(Greg%20Carlwood)/2017 07 08 - TheHighersideChats - Magnora7   The Rothschild World Order &amp; The Ownership of Everything_YNoCsxhbdo8 - transcript (automated).pdf","Transcript Link")</f>
        <v>Transcript Link</v>
      </c>
      <c r="M296" s="2" t="str">
        <f>HYPERLINK("https://files.afu.se/Downloads/Transcripts/Higherside%20Chats%20(Greg%20Carlwood)/2017 07 08 - TheHighersideChats - Magnora7   The Rothschild World Order &amp; The Ownership of Everything_YNoCsxhbdo8 - transcript (automated).pdf","Transcript Link")</f>
        <v>Transcript Link</v>
      </c>
    </row>
    <row r="297" ht="409.5" spans="1:13">
      <c r="A297" s="1" t="s">
        <v>1467</v>
      </c>
      <c r="B297" s="1" t="s">
        <v>13</v>
      </c>
      <c r="C297" s="4" t="s">
        <v>1468</v>
      </c>
      <c r="D297" s="1" t="s">
        <v>1469</v>
      </c>
      <c r="E297" s="1" t="s">
        <v>1470</v>
      </c>
      <c r="F297" s="4" t="s">
        <v>17</v>
      </c>
      <c r="G297" s="1" t="s">
        <v>18</v>
      </c>
      <c r="H297" s="1" t="s">
        <v>19</v>
      </c>
      <c r="I297" s="1" t="s">
        <v>20</v>
      </c>
      <c r="J297" s="1" t="s">
        <v>1471</v>
      </c>
      <c r="K297" s="1" t="s">
        <v>22</v>
      </c>
      <c r="L297" s="1" t="str">
        <f>HYPERLINK("https://files.afu.se/Downloads/Transcripts/Higherside%20Chats%20(Greg%20Carlwood)/2017 07 06 - TheHighersideChats - Steven Strong   Out Of Australia, Dreamtime, &amp; The Pleiadians_skpXfgVypEw - transcript (automated).pdf","Transcript Link")</f>
        <v>Transcript Link</v>
      </c>
      <c r="M297" s="2" t="str">
        <f>HYPERLINK("https://files.afu.se/Downloads/Transcripts/Higherside%20Chats%20(Greg%20Carlwood)/2017 07 06 - TheHighersideChats - Steven Strong   Out Of Australia, Dreamtime, &amp; The Pleiadians_skpXfgVypEw - transcript (automated).pdf","Transcript Link")</f>
        <v>Transcript Link</v>
      </c>
    </row>
    <row r="298" ht="409.5" spans="1:13">
      <c r="A298" s="1" t="s">
        <v>1472</v>
      </c>
      <c r="B298" s="1" t="s">
        <v>13</v>
      </c>
      <c r="C298" s="4" t="s">
        <v>1473</v>
      </c>
      <c r="D298" s="1" t="s">
        <v>1474</v>
      </c>
      <c r="E298" s="1" t="s">
        <v>1475</v>
      </c>
      <c r="F298" s="4" t="s">
        <v>17</v>
      </c>
      <c r="G298" s="1" t="s">
        <v>18</v>
      </c>
      <c r="H298" s="1" t="s">
        <v>19</v>
      </c>
      <c r="I298" s="1" t="s">
        <v>20</v>
      </c>
      <c r="J298" s="1" t="s">
        <v>1476</v>
      </c>
      <c r="K298" s="1" t="s">
        <v>22</v>
      </c>
      <c r="L298" s="1" t="str">
        <f>HYPERLINK("https://files.afu.se/Downloads/Transcripts/Higherside%20Chats%20(Greg%20Carlwood)/2017 07 05 - TheHighersideChats - Matt Landman   Chemtrails, Geoengineering, &amp; Mind Control_WV_i1KGssaI - transcript (automated).pdf","Transcript Link")</f>
        <v>Transcript Link</v>
      </c>
      <c r="M298" s="2" t="str">
        <f>HYPERLINK("https://files.afu.se/Downloads/Transcripts/Higherside%20Chats%20(Greg%20Carlwood)/2017 07 05 - TheHighersideChats - Matt Landman   Chemtrails, Geoengineering, &amp; Mind Control_WV_i1KGssaI - transcript (automated).pdf","Transcript Link")</f>
        <v>Transcript Link</v>
      </c>
    </row>
    <row r="299" ht="409.5" spans="1:13">
      <c r="A299" s="1" t="s">
        <v>1477</v>
      </c>
      <c r="B299" s="1" t="s">
        <v>13</v>
      </c>
      <c r="C299" s="4" t="s">
        <v>1478</v>
      </c>
      <c r="D299" s="1" t="s">
        <v>1479</v>
      </c>
      <c r="E299" s="1" t="s">
        <v>1480</v>
      </c>
      <c r="F299" s="4" t="s">
        <v>17</v>
      </c>
      <c r="G299" s="1" t="s">
        <v>18</v>
      </c>
      <c r="H299" s="1" t="s">
        <v>19</v>
      </c>
      <c r="I299" s="1" t="s">
        <v>20</v>
      </c>
      <c r="J299" s="1" t="s">
        <v>1481</v>
      </c>
      <c r="K299" s="1" t="s">
        <v>22</v>
      </c>
      <c r="L299" s="1" t="str">
        <f>HYPERLINK("https://files.afu.se/Downloads/Transcripts/Higherside%20Chats%20(Greg%20Carlwood)/2017 07 01 - TheHighersideChats - Tim Swartz   The Inner Earth, Antarctica, &amp; Conspiracy Goodness_MNu2Pnd-6Zg - transcript (automated).pdf","Transcript Link")</f>
        <v>Transcript Link</v>
      </c>
      <c r="M299" s="2" t="str">
        <f>HYPERLINK("https://files.afu.se/Downloads/Transcripts/Higherside%20Chats%20(Greg%20Carlwood)/2017 07 01 - TheHighersideChats - Tim Swartz   The Inner Earth, Antarctica, &amp; Conspiracy Goodness_MNu2Pnd-6Zg - transcript (automated).pdf","Transcript Link")</f>
        <v>Transcript Link</v>
      </c>
    </row>
    <row r="300" ht="409.5" spans="1:13">
      <c r="A300" s="1" t="s">
        <v>1482</v>
      </c>
      <c r="B300" s="1" t="s">
        <v>13</v>
      </c>
      <c r="C300" s="4" t="s">
        <v>1483</v>
      </c>
      <c r="D300" s="1" t="s">
        <v>1484</v>
      </c>
      <c r="E300" s="1" t="s">
        <v>1485</v>
      </c>
      <c r="F300" s="4" t="s">
        <v>17</v>
      </c>
      <c r="G300" s="1" t="s">
        <v>18</v>
      </c>
      <c r="H300" s="1" t="s">
        <v>19</v>
      </c>
      <c r="I300" s="1" t="s">
        <v>20</v>
      </c>
      <c r="J300" s="1" t="s">
        <v>1486</v>
      </c>
      <c r="K300" s="1" t="s">
        <v>22</v>
      </c>
      <c r="L300" s="1" t="str">
        <f>HYPERLINK("https://files.afu.se/Downloads/Transcripts/Higherside%20Chats%20(Greg%20Carlwood)/2017 06 30 - TheHighersideChats - Conner Habib   Sexuality, Oppression, &amp; The Occult_qrph9EL9w7U - transcript (automated).pdf","Transcript Link")</f>
        <v>Transcript Link</v>
      </c>
      <c r="M300" s="2" t="str">
        <f>HYPERLINK("https://files.afu.se/Downloads/Transcripts/Higherside%20Chats%20(Greg%20Carlwood)/2017 06 30 - TheHighersideChats - Conner Habib   Sexuality, Oppression, &amp; The Occult_qrph9EL9w7U - transcript (automated).pdf","Transcript Link")</f>
        <v>Transcript Link</v>
      </c>
    </row>
    <row r="301" ht="409.5" spans="1:13">
      <c r="A301" s="1" t="s">
        <v>1487</v>
      </c>
      <c r="B301" s="1" t="s">
        <v>13</v>
      </c>
      <c r="C301" s="4" t="s">
        <v>1488</v>
      </c>
      <c r="D301" s="1" t="s">
        <v>1489</v>
      </c>
      <c r="E301" s="1" t="s">
        <v>1490</v>
      </c>
      <c r="F301" s="4" t="s">
        <v>17</v>
      </c>
      <c r="G301" s="1" t="s">
        <v>18</v>
      </c>
      <c r="H301" s="1" t="s">
        <v>19</v>
      </c>
      <c r="I301" s="1" t="s">
        <v>20</v>
      </c>
      <c r="J301" s="1" t="s">
        <v>1491</v>
      </c>
      <c r="K301" s="1" t="s">
        <v>22</v>
      </c>
      <c r="L301" s="1" t="str">
        <f>HYPERLINK("https://files.afu.se/Downloads/Transcripts/Higherside%20Chats%20(Greg%20Carlwood)/2017 06 23 - TheHighersideChats - Xaviant Haze   Banksters, Reptilians, &amp; The Lost Race Of Giants_4T0STLZekTE - transcript (automated).pdf","Transcript Link")</f>
        <v>Transcript Link</v>
      </c>
      <c r="M301" s="2" t="str">
        <f>HYPERLINK("https://files.afu.se/Downloads/Transcripts/Higherside%20Chats%20(Greg%20Carlwood)/2017 06 23 - TheHighersideChats - Xaviant Haze   Banksters, Reptilians, &amp; The Lost Race Of Giants_4T0STLZekTE - transcript (automated).pdf","Transcript Link")</f>
        <v>Transcript Link</v>
      </c>
    </row>
    <row r="302" ht="409.5" spans="1:13">
      <c r="A302" s="1" t="s">
        <v>1492</v>
      </c>
      <c r="B302" s="1" t="s">
        <v>13</v>
      </c>
      <c r="C302" s="4" t="s">
        <v>1493</v>
      </c>
      <c r="D302" s="1" t="s">
        <v>1494</v>
      </c>
      <c r="E302" s="1" t="s">
        <v>1495</v>
      </c>
      <c r="F302" s="4" t="s">
        <v>17</v>
      </c>
      <c r="G302" s="1" t="s">
        <v>18</v>
      </c>
      <c r="H302" s="1" t="s">
        <v>19</v>
      </c>
      <c r="I302" s="1" t="s">
        <v>20</v>
      </c>
      <c r="J302" s="1" t="s">
        <v>1496</v>
      </c>
      <c r="K302" s="1" t="s">
        <v>22</v>
      </c>
      <c r="L302" s="1" t="str">
        <f>HYPERLINK("https://files.afu.se/Downloads/Transcripts/Higherside%20Chats%20(Greg%20Carlwood)/2017 06 15 - TheHighersideChats - Clif High   Web Bot Predictions  Antarctica, Bitcoin, &amp; Woo__W4iQarT1_8 - transcript (automated).pdf","Transcript Link")</f>
        <v>Transcript Link</v>
      </c>
      <c r="M302" s="2" t="str">
        <f>HYPERLINK("https://files.afu.se/Downloads/Transcripts/Higherside%20Chats%20(Greg%20Carlwood)/2017 06 15 - TheHighersideChats - Clif High   Web Bot Predictions  Antarctica, Bitcoin, &amp; Woo__W4iQarT1_8 - transcript (automated).pdf","Transcript Link")</f>
        <v>Transcript Link</v>
      </c>
    </row>
    <row r="303" ht="409.5" spans="1:13">
      <c r="A303" s="1" t="s">
        <v>1497</v>
      </c>
      <c r="B303" s="1" t="s">
        <v>13</v>
      </c>
      <c r="C303" s="4" t="s">
        <v>1498</v>
      </c>
      <c r="D303" s="1" t="s">
        <v>1499</v>
      </c>
      <c r="E303" s="1" t="s">
        <v>1500</v>
      </c>
      <c r="F303" s="4" t="s">
        <v>17</v>
      </c>
      <c r="G303" s="1" t="s">
        <v>18</v>
      </c>
      <c r="H303" s="1" t="s">
        <v>19</v>
      </c>
      <c r="I303" s="1" t="s">
        <v>20</v>
      </c>
      <c r="J303" s="1" t="s">
        <v>1501</v>
      </c>
      <c r="K303" s="1" t="s">
        <v>22</v>
      </c>
      <c r="L303" s="1" t="str">
        <f>HYPERLINK("https://files.afu.se/Downloads/Transcripts/Higherside%20Chats%20(Greg%20Carlwood)/2017 06 10 - TheHighersideChats - McKay Jenkins   GMOs, Pesticides, &amp; Toxic America_2n9yBAaRsaw - transcript (automated).pdf","Transcript Link")</f>
        <v>Transcript Link</v>
      </c>
      <c r="M303" s="2" t="str">
        <f>HYPERLINK("https://files.afu.se/Downloads/Transcripts/Higherside%20Chats%20(Greg%20Carlwood)/2017 06 10 - TheHighersideChats - McKay Jenkins   GMOs, Pesticides, &amp; Toxic America_2n9yBAaRsaw - transcript (automated).pdf","Transcript Link")</f>
        <v>Transcript Link</v>
      </c>
    </row>
    <row r="304" ht="409.5" spans="1:13">
      <c r="A304" s="1" t="s">
        <v>1502</v>
      </c>
      <c r="B304" s="1" t="s">
        <v>13</v>
      </c>
      <c r="C304" s="4" t="s">
        <v>1503</v>
      </c>
      <c r="D304" s="1" t="s">
        <v>1504</v>
      </c>
      <c r="E304" s="1" t="s">
        <v>1505</v>
      </c>
      <c r="F304" s="4" t="s">
        <v>17</v>
      </c>
      <c r="G304" s="1" t="s">
        <v>18</v>
      </c>
      <c r="H304" s="1" t="s">
        <v>19</v>
      </c>
      <c r="I304" s="1" t="s">
        <v>20</v>
      </c>
      <c r="J304" s="1" t="s">
        <v>1506</v>
      </c>
      <c r="K304" s="1" t="s">
        <v>22</v>
      </c>
      <c r="L304" s="1" t="str">
        <f>HYPERLINK("https://files.afu.se/Downloads/Transcripts/Higherside%20Chats%20(Greg%20Carlwood)/2017 06 01 - TheHighersideChats - Dr. Stephen Skinner   The History Of Magic, Summoning Spirits, &amp; John Dee_ZzhLJbzdwIY - transcript (automated).pdf","Transcript Link")</f>
        <v>Transcript Link</v>
      </c>
      <c r="M304" s="2" t="str">
        <f>HYPERLINK("https://files.afu.se/Downloads/Transcripts/Higherside%20Chats%20(Greg%20Carlwood)/2017 06 01 - TheHighersideChats - Dr. Stephen Skinner   The History Of Magic, Summoning Spirits, &amp; John Dee_ZzhLJbzdwIY - transcript (automated).pdf","Transcript Link")</f>
        <v>Transcript Link</v>
      </c>
    </row>
    <row r="305" ht="409.5" spans="1:13">
      <c r="A305" s="1" t="s">
        <v>1507</v>
      </c>
      <c r="B305" s="1" t="s">
        <v>13</v>
      </c>
      <c r="C305" s="4" t="s">
        <v>1508</v>
      </c>
      <c r="D305" s="1" t="s">
        <v>1509</v>
      </c>
      <c r="E305" s="1" t="s">
        <v>1510</v>
      </c>
      <c r="F305" s="4" t="s">
        <v>17</v>
      </c>
      <c r="G305" s="1" t="s">
        <v>18</v>
      </c>
      <c r="H305" s="1" t="s">
        <v>19</v>
      </c>
      <c r="I305" s="1" t="s">
        <v>20</v>
      </c>
      <c r="J305" s="1" t="s">
        <v>1511</v>
      </c>
      <c r="K305" s="1" t="s">
        <v>22</v>
      </c>
      <c r="L305" s="1" t="str">
        <f>HYPERLINK("https://files.afu.se/Downloads/Transcripts/Higherside%20Chats%20(Greg%20Carlwood)/2017 05 29 - TheHighersideChats - Richard Belzer   Corporate Conspiracies, Robin Williams' Death, &amp; Media Mind Control_WScfqQlx3n8 - transcript (automated).pdf","Transcript Link")</f>
        <v>Transcript Link</v>
      </c>
      <c r="M305" s="2" t="str">
        <f>HYPERLINK("https://files.afu.se/Downloads/Transcripts/Higherside%20Chats%20(Greg%20Carlwood)/2017 05 29 - TheHighersideChats - Richard Belzer   Corporate Conspiracies, Robin Williams' Death, &amp; Media Mind Control_WScfqQlx3n8 - transcript (automated).pdf","Transcript Link")</f>
        <v>Transcript Link</v>
      </c>
    </row>
    <row r="306" ht="409.5" spans="1:13">
      <c r="A306" s="1" t="s">
        <v>1512</v>
      </c>
      <c r="B306" s="1" t="s">
        <v>13</v>
      </c>
      <c r="C306" s="4" t="s">
        <v>1513</v>
      </c>
      <c r="D306" s="1" t="s">
        <v>1514</v>
      </c>
      <c r="E306" s="1" t="s">
        <v>1515</v>
      </c>
      <c r="F306" s="4" t="s">
        <v>17</v>
      </c>
      <c r="G306" s="1" t="s">
        <v>18</v>
      </c>
      <c r="H306" s="1" t="s">
        <v>19</v>
      </c>
      <c r="I306" s="1" t="s">
        <v>20</v>
      </c>
      <c r="J306" s="1" t="s">
        <v>1516</v>
      </c>
      <c r="K306" s="1" t="s">
        <v>22</v>
      </c>
      <c r="L306" s="1" t="str">
        <f>HYPERLINK("https://files.afu.se/Downloads/Transcripts/Higherside%20Chats%20(Greg%20Carlwood)/2017 05 20 - TheHighersideChats - Miguel Conner   Gnosticism, Archons, &amp; Simon Magus_4RO_EMBIU84 - transcript (automated).pdf","Transcript Link")</f>
        <v>Transcript Link</v>
      </c>
      <c r="M306" s="2" t="str">
        <f>HYPERLINK("https://files.afu.se/Downloads/Transcripts/Higherside%20Chats%20(Greg%20Carlwood)/2017 05 20 - TheHighersideChats - Miguel Conner   Gnosticism, Archons, &amp; Simon Magus_4RO_EMBIU84 - transcript (automated).pdf","Transcript Link")</f>
        <v>Transcript Link</v>
      </c>
    </row>
    <row r="307" ht="409.5" spans="1:13">
      <c r="A307" s="1" t="s">
        <v>1517</v>
      </c>
      <c r="B307" s="1" t="s">
        <v>13</v>
      </c>
      <c r="C307" s="4" t="s">
        <v>1518</v>
      </c>
      <c r="D307" s="1" t="s">
        <v>1519</v>
      </c>
      <c r="E307" s="1" t="s">
        <v>1520</v>
      </c>
      <c r="F307" s="4" t="s">
        <v>17</v>
      </c>
      <c r="G307" s="1" t="s">
        <v>18</v>
      </c>
      <c r="H307" s="1" t="s">
        <v>19</v>
      </c>
      <c r="I307" s="1" t="s">
        <v>20</v>
      </c>
      <c r="J307" s="1" t="s">
        <v>1521</v>
      </c>
      <c r="K307" s="1" t="s">
        <v>22</v>
      </c>
      <c r="L307" s="1" t="str">
        <f>HYPERLINK("https://files.afu.se/Downloads/Transcripts/Higherside%20Chats%20(Greg%20Carlwood)/2017 05 19 - TheHighersideChats - Recluse   Nazi Occultism, Deep State Magic, &amp; The Nine_-yf6ps_cTvk - transcript (automated).pdf","Transcript Link")</f>
        <v>Transcript Link</v>
      </c>
      <c r="M307" s="2" t="str">
        <f>HYPERLINK("https://files.afu.se/Downloads/Transcripts/Higherside%20Chats%20(Greg%20Carlwood)/2017 05 19 - TheHighersideChats - Recluse   Nazi Occultism, Deep State Magic, &amp; The Nine_-yf6ps_cTvk - transcript (automated).pdf","Transcript Link")</f>
        <v>Transcript Link</v>
      </c>
    </row>
    <row r="308" ht="409.5" spans="1:13">
      <c r="A308" s="1" t="s">
        <v>1522</v>
      </c>
      <c r="B308" s="1" t="s">
        <v>13</v>
      </c>
      <c r="C308" s="4" t="s">
        <v>1523</v>
      </c>
      <c r="D308" s="1" t="s">
        <v>1524</v>
      </c>
      <c r="E308" s="1" t="s">
        <v>1525</v>
      </c>
      <c r="F308" s="4" t="s">
        <v>17</v>
      </c>
      <c r="G308" s="1" t="s">
        <v>18</v>
      </c>
      <c r="H308" s="1" t="s">
        <v>19</v>
      </c>
      <c r="I308" s="1" t="s">
        <v>20</v>
      </c>
      <c r="J308" s="1" t="s">
        <v>1526</v>
      </c>
      <c r="K308" s="1" t="s">
        <v>22</v>
      </c>
      <c r="L308" s="1" t="str">
        <f>HYPERLINK("https://files.afu.se/Downloads/Transcripts/Higherside%20Chats%20(Greg%20Carlwood)/2017 05 16 - TheHighersideChats - Dr. Bruce Lipton   The Biology Of Belief, Self-Healing, &amp; Epigenetics_6TwCLcbdIbg - transcript (automated).pdf","Transcript Link")</f>
        <v>Transcript Link</v>
      </c>
      <c r="M308" s="2" t="str">
        <f>HYPERLINK("https://files.afu.se/Downloads/Transcripts/Higherside%20Chats%20(Greg%20Carlwood)/2017 05 16 - TheHighersideChats - Dr. Bruce Lipton   The Biology Of Belief, Self-Healing, &amp; Epigenetics_6TwCLcbdIbg - transcript (automated).pdf","Transcript Link")</f>
        <v>Transcript Link</v>
      </c>
    </row>
    <row r="309" ht="409.5" spans="1:13">
      <c r="A309" s="1" t="s">
        <v>1527</v>
      </c>
      <c r="B309" s="1" t="s">
        <v>13</v>
      </c>
      <c r="C309" s="4" t="s">
        <v>1528</v>
      </c>
      <c r="D309" s="1" t="s">
        <v>1529</v>
      </c>
      <c r="E309" s="1" t="s">
        <v>1530</v>
      </c>
      <c r="F309" s="4" t="s">
        <v>17</v>
      </c>
      <c r="G309" s="1" t="s">
        <v>18</v>
      </c>
      <c r="H309" s="1" t="s">
        <v>19</v>
      </c>
      <c r="I309" s="1" t="s">
        <v>20</v>
      </c>
      <c r="J309" s="1" t="s">
        <v>1531</v>
      </c>
      <c r="K309" s="1" t="s">
        <v>22</v>
      </c>
      <c r="L309" s="1" t="str">
        <f>HYPERLINK("https://files.afu.se/Downloads/Transcripts/Higherside%20Chats%20(Greg%20Carlwood)/2017 05 04 - TheHighersideChats - Isaac Weishaupt   Star Wars, Occult Themes, &amp; Disney_grpnw18a-S0 - transcript (automated).pdf","Transcript Link")</f>
        <v>Transcript Link</v>
      </c>
      <c r="M309" s="2" t="str">
        <f>HYPERLINK("https://files.afu.se/Downloads/Transcripts/Higherside%20Chats%20(Greg%20Carlwood)/2017 05 04 - TheHighersideChats - Isaac Weishaupt   Star Wars, Occult Themes, &amp; Disney_grpnw18a-S0 - transcript (automated).pdf","Transcript Link")</f>
        <v>Transcript Link</v>
      </c>
    </row>
    <row r="310" ht="409.5" spans="1:13">
      <c r="A310" s="1" t="s">
        <v>1532</v>
      </c>
      <c r="B310" s="1" t="s">
        <v>13</v>
      </c>
      <c r="C310" s="4" t="s">
        <v>1533</v>
      </c>
      <c r="D310" s="1" t="s">
        <v>1534</v>
      </c>
      <c r="E310" s="1" t="s">
        <v>1535</v>
      </c>
      <c r="F310" s="4" t="s">
        <v>17</v>
      </c>
      <c r="G310" s="1" t="s">
        <v>18</v>
      </c>
      <c r="H310" s="1" t="s">
        <v>19</v>
      </c>
      <c r="I310" s="1" t="s">
        <v>20</v>
      </c>
      <c r="J310" s="1" t="s">
        <v>1536</v>
      </c>
      <c r="K310" s="1" t="s">
        <v>22</v>
      </c>
      <c r="L310" s="1" t="str">
        <f>HYPERLINK("https://files.afu.se/Downloads/Transcripts/Higherside%20Chats%20(Greg%20Carlwood)/2017 05 01 - TheHighersideChats - Gordon White   Depolarization, Decentralization, &amp; Jack Sparrow__ChLopNF6rY - transcript (automated).pdf","Transcript Link")</f>
        <v>Transcript Link</v>
      </c>
      <c r="M310" s="2" t="str">
        <f>HYPERLINK("https://files.afu.se/Downloads/Transcripts/Higherside%20Chats%20(Greg%20Carlwood)/2017 05 01 - TheHighersideChats - Gordon White   Depolarization, Decentralization, &amp; Jack Sparrow__ChLopNF6rY - transcript (automated).pdf","Transcript Link")</f>
        <v>Transcript Link</v>
      </c>
    </row>
    <row r="311" ht="409.5" spans="1:13">
      <c r="A311" s="1" t="s">
        <v>1537</v>
      </c>
      <c r="B311" s="1" t="s">
        <v>13</v>
      </c>
      <c r="C311" s="4" t="s">
        <v>1538</v>
      </c>
      <c r="D311" s="1" t="s">
        <v>1539</v>
      </c>
      <c r="E311" s="1" t="s">
        <v>1540</v>
      </c>
      <c r="F311" s="4" t="s">
        <v>17</v>
      </c>
      <c r="G311" s="1" t="s">
        <v>18</v>
      </c>
      <c r="H311" s="1" t="s">
        <v>19</v>
      </c>
      <c r="I311" s="1" t="s">
        <v>20</v>
      </c>
      <c r="J311" s="1" t="s">
        <v>1541</v>
      </c>
      <c r="K311" s="1" t="s">
        <v>22</v>
      </c>
      <c r="L311" s="1" t="str">
        <f>HYPERLINK("https://files.afu.se/Downloads/Transcripts/Higherside%20Chats%20(Greg%20Carlwood)/2017 04 28 - TheHighersideChats - Nick Redfern   Secret Societies, Strange Beings, &amp; Hidden Codes_pL2yaHQhUqE - transcript (automated).pdf","Transcript Link")</f>
        <v>Transcript Link</v>
      </c>
      <c r="M311" s="2" t="str">
        <f>HYPERLINK("https://files.afu.se/Downloads/Transcripts/Higherside%20Chats%20(Greg%20Carlwood)/2017 04 28 - TheHighersideChats - Nick Redfern   Secret Societies, Strange Beings, &amp; Hidden Codes_pL2yaHQhUqE - transcript (automated).pdf","Transcript Link")</f>
        <v>Transcript Link</v>
      </c>
    </row>
    <row r="312" ht="409.5" spans="1:13">
      <c r="A312" s="1" t="s">
        <v>1542</v>
      </c>
      <c r="B312" s="1" t="s">
        <v>13</v>
      </c>
      <c r="C312" s="4" t="s">
        <v>1543</v>
      </c>
      <c r="D312" s="1" t="s">
        <v>1544</v>
      </c>
      <c r="E312" s="1" t="s">
        <v>1545</v>
      </c>
      <c r="F312" s="4" t="s">
        <v>17</v>
      </c>
      <c r="G312" s="1" t="s">
        <v>18</v>
      </c>
      <c r="H312" s="1" t="s">
        <v>19</v>
      </c>
      <c r="I312" s="1" t="s">
        <v>20</v>
      </c>
      <c r="J312" s="1" t="s">
        <v>1546</v>
      </c>
      <c r="K312" s="1" t="s">
        <v>22</v>
      </c>
      <c r="L312" s="1" t="str">
        <f>HYPERLINK("https://files.afu.se/Downloads/Transcripts/Higherside%20Chats%20(Greg%20Carlwood)/2017 04 24 - TheHighersideChats - Massimo Mazzucco   Marijuana, Moon Landings, &amp; The Cancer Conspiracy_XoZBl9dg5eU - transcript (automated).pdf","Transcript Link")</f>
        <v>Transcript Link</v>
      </c>
      <c r="M312" s="2" t="str">
        <f>HYPERLINK("https://files.afu.se/Downloads/Transcripts/Higherside%20Chats%20(Greg%20Carlwood)/2017 04 24 - TheHighersideChats - Massimo Mazzucco   Marijuana, Moon Landings, &amp; The Cancer Conspiracy_XoZBl9dg5eU - transcript (automated).pdf","Transcript Link")</f>
        <v>Transcript Link</v>
      </c>
    </row>
    <row r="313" ht="409.5" spans="1:13">
      <c r="A313" s="1" t="s">
        <v>1547</v>
      </c>
      <c r="B313" s="1" t="s">
        <v>13</v>
      </c>
      <c r="C313" s="4" t="s">
        <v>1548</v>
      </c>
      <c r="D313" s="1" t="s">
        <v>1549</v>
      </c>
      <c r="E313" s="1" t="s">
        <v>1550</v>
      </c>
      <c r="F313" s="4" t="s">
        <v>17</v>
      </c>
      <c r="G313" s="1" t="s">
        <v>18</v>
      </c>
      <c r="H313" s="1" t="s">
        <v>19</v>
      </c>
      <c r="I313" s="1" t="s">
        <v>20</v>
      </c>
      <c r="J313" s="1" t="s">
        <v>1551</v>
      </c>
      <c r="K313" s="1" t="s">
        <v>22</v>
      </c>
      <c r="L313" s="1" t="str">
        <f>HYPERLINK("https://files.afu.se/Downloads/Transcripts/Higherside%20Chats%20(Greg%20Carlwood)/2017 04 17 - TheHighersideChats - Freddy Silva   The Resurrection Ritual, Crop Circles, &amp; The Otherworld_m6CqbwwTka4 - transcript (automated).pdf","Transcript Link")</f>
        <v>Transcript Link</v>
      </c>
      <c r="M313" s="2" t="str">
        <f>HYPERLINK("https://files.afu.se/Downloads/Transcripts/Higherside%20Chats%20(Greg%20Carlwood)/2017 04 17 - TheHighersideChats - Freddy Silva   The Resurrection Ritual, Crop Circles, &amp; The Otherworld_m6CqbwwTka4 - transcript (automated).pdf","Transcript Link")</f>
        <v>Transcript Link</v>
      </c>
    </row>
    <row r="314" ht="165" spans="1:13">
      <c r="A314" s="1" t="s">
        <v>1552</v>
      </c>
      <c r="B314" s="1" t="s">
        <v>13</v>
      </c>
      <c r="C314" s="4" t="s">
        <v>1553</v>
      </c>
      <c r="D314" s="1" t="s">
        <v>1554</v>
      </c>
      <c r="E314" s="1" t="s">
        <v>1555</v>
      </c>
      <c r="F314" s="4" t="s">
        <v>17</v>
      </c>
      <c r="G314" s="1" t="s">
        <v>18</v>
      </c>
      <c r="H314" s="1" t="s">
        <v>19</v>
      </c>
      <c r="I314" s="1" t="s">
        <v>20</v>
      </c>
      <c r="J314" s="1" t="s">
        <v>1556</v>
      </c>
      <c r="K314" s="1" t="s">
        <v>22</v>
      </c>
      <c r="L314" s="1" t="str">
        <f>HYPERLINK("https://files.afu.se/Downloads/Transcripts/Higherside%20Chats%20(Greg%20Carlwood)/2017 04 15 - TheHighersideChats - The Laurel Canyon Tour w  Mark Devlin_ssTHnAcFlnA - transcript (automated).pdf","Transcript Link")</f>
        <v>Transcript Link</v>
      </c>
      <c r="M314" s="2" t="str">
        <f>HYPERLINK("https://files.afu.se/Downloads/Transcripts/Higherside%20Chats%20(Greg%20Carlwood)/2017 04 15 - TheHighersideChats - The Laurel Canyon Tour w  Mark Devlin_ssTHnAcFlnA - transcript (automated).pdf","Transcript Link")</f>
        <v>Transcript Link</v>
      </c>
    </row>
    <row r="315" ht="409.5" spans="1:13">
      <c r="A315" s="1" t="s">
        <v>1557</v>
      </c>
      <c r="B315" s="1" t="s">
        <v>13</v>
      </c>
      <c r="C315" s="4" t="s">
        <v>1558</v>
      </c>
      <c r="D315" s="1" t="s">
        <v>1559</v>
      </c>
      <c r="E315" s="1" t="s">
        <v>1560</v>
      </c>
      <c r="F315" s="4" t="s">
        <v>17</v>
      </c>
      <c r="G315" s="1" t="s">
        <v>18</v>
      </c>
      <c r="H315" s="1" t="s">
        <v>19</v>
      </c>
      <c r="I315" s="1" t="s">
        <v>20</v>
      </c>
      <c r="J315" s="1" t="s">
        <v>1561</v>
      </c>
      <c r="K315" s="1" t="s">
        <v>22</v>
      </c>
      <c r="L315" s="1" t="str">
        <f>HYPERLINK("https://files.afu.se/Downloads/Transcripts/Higherside%20Chats%20(Greg%20Carlwood)/2017 04 06 - TheHighersideChats - Robert Stanley   Archons, Our Prison Planet, &amp; The Death Trap_fcRaI14KLa0 - transcript (automated).pdf","Transcript Link")</f>
        <v>Transcript Link</v>
      </c>
      <c r="M315" s="2" t="str">
        <f>HYPERLINK("https://files.afu.se/Downloads/Transcripts/Higherside%20Chats%20(Greg%20Carlwood)/2017 04 06 - TheHighersideChats - Robert Stanley   Archons, Our Prison Planet, &amp; The Death Trap_fcRaI14KLa0 - transcript (automated).pdf","Transcript Link")</f>
        <v>Transcript Link</v>
      </c>
    </row>
    <row r="316" ht="409.5" spans="1:13">
      <c r="A316" s="1" t="s">
        <v>1562</v>
      </c>
      <c r="B316" s="1" t="s">
        <v>13</v>
      </c>
      <c r="C316" s="4" t="s">
        <v>1563</v>
      </c>
      <c r="D316" s="1" t="s">
        <v>1564</v>
      </c>
      <c r="E316" s="1" t="s">
        <v>1565</v>
      </c>
      <c r="F316" s="4" t="s">
        <v>17</v>
      </c>
      <c r="G316" s="1" t="s">
        <v>18</v>
      </c>
      <c r="H316" s="1" t="s">
        <v>19</v>
      </c>
      <c r="I316" s="1" t="s">
        <v>20</v>
      </c>
      <c r="J316" s="1" t="s">
        <v>1566</v>
      </c>
      <c r="K316" s="1" t="s">
        <v>22</v>
      </c>
      <c r="L316" s="1" t="str">
        <f>HYPERLINK("https://files.afu.se/Downloads/Transcripts/Higherside%20Chats%20(Greg%20Carlwood)/2017 04 01 - TheHighersideChats - Kenneth M. Price Jr.   The Titanic, The Hindenburg, &amp; The Oil Only Oligarchy_WBgYZBBj3UE - transcript (automated).pdf","Transcript Link")</f>
        <v>Transcript Link</v>
      </c>
      <c r="M316" s="2" t="str">
        <f>HYPERLINK("https://files.afu.se/Downloads/Transcripts/Higherside%20Chats%20(Greg%20Carlwood)/2017 04 01 - TheHighersideChats - Kenneth M. Price Jr.   The Titanic, The Hindenburg, &amp; The Oil Only Oligarchy_WBgYZBBj3UE - transcript (automated).pdf","Transcript Link")</f>
        <v>Transcript Link</v>
      </c>
    </row>
    <row r="317" ht="409.5" spans="1:13">
      <c r="A317" s="1" t="s">
        <v>1567</v>
      </c>
      <c r="B317" s="1" t="s">
        <v>13</v>
      </c>
      <c r="C317" s="4" t="s">
        <v>1568</v>
      </c>
      <c r="D317" s="1" t="s">
        <v>1569</v>
      </c>
      <c r="E317" s="1" t="s">
        <v>1570</v>
      </c>
      <c r="F317" s="4" t="s">
        <v>17</v>
      </c>
      <c r="G317" s="1" t="s">
        <v>18</v>
      </c>
      <c r="H317" s="1" t="s">
        <v>19</v>
      </c>
      <c r="I317" s="1" t="s">
        <v>20</v>
      </c>
      <c r="J317" s="1" t="s">
        <v>1571</v>
      </c>
      <c r="K317" s="1" t="s">
        <v>22</v>
      </c>
      <c r="L317" s="1" t="str">
        <f>HYPERLINK("https://files.afu.se/Downloads/Transcripts/Higherside%20Chats%20(Greg%20Carlwood)/2017 03 30 - TheHighersideChats - Michael Joseph   The Occult Religion of the Elite &amp; Its Influence_Qw49e0FKMYM - transcript (automated).pdf","Transcript Link")</f>
        <v>Transcript Link</v>
      </c>
      <c r="M317" s="2" t="str">
        <f>HYPERLINK("https://files.afu.se/Downloads/Transcripts/Higherside%20Chats%20(Greg%20Carlwood)/2017 03 30 - TheHighersideChats - Michael Joseph   The Occult Religion of the Elite &amp; Its Influence_Qw49e0FKMYM - transcript (automated).pdf","Transcript Link")</f>
        <v>Transcript Link</v>
      </c>
    </row>
    <row r="318" ht="409.5" spans="1:13">
      <c r="A318" s="1" t="s">
        <v>1572</v>
      </c>
      <c r="B318" s="1" t="s">
        <v>13</v>
      </c>
      <c r="C318" s="4" t="s">
        <v>1573</v>
      </c>
      <c r="D318" s="1" t="s">
        <v>1574</v>
      </c>
      <c r="E318" s="1" t="s">
        <v>1575</v>
      </c>
      <c r="F318" s="4" t="s">
        <v>17</v>
      </c>
      <c r="G318" s="1" t="s">
        <v>18</v>
      </c>
      <c r="H318" s="1" t="s">
        <v>19</v>
      </c>
      <c r="I318" s="1" t="s">
        <v>20</v>
      </c>
      <c r="J318" s="1" t="s">
        <v>1576</v>
      </c>
      <c r="K318" s="1" t="s">
        <v>22</v>
      </c>
      <c r="L318" s="1" t="str">
        <f>HYPERLINK("https://files.afu.se/Downloads/Transcripts/Higherside%20Chats%20(Greg%20Carlwood)/2017 03 23 - TheHighersideChats - Adam Kokesh   Freedom, Self-governance, &amp; Dissolving The State_4m0uHnGRuys - transcript (automated).pdf","Transcript Link")</f>
        <v>Transcript Link</v>
      </c>
      <c r="M318" s="2" t="str">
        <f>HYPERLINK("https://files.afu.se/Downloads/Transcripts/Higherside%20Chats%20(Greg%20Carlwood)/2017 03 23 - TheHighersideChats - Adam Kokesh   Freedom, Self-governance, &amp; Dissolving The State_4m0uHnGRuys - transcript (automated).pdf","Transcript Link")</f>
        <v>Transcript Link</v>
      </c>
    </row>
    <row r="319" ht="409.5" spans="1:13">
      <c r="A319" s="1" t="s">
        <v>1572</v>
      </c>
      <c r="B319" s="1" t="s">
        <v>13</v>
      </c>
      <c r="C319" s="4" t="s">
        <v>1577</v>
      </c>
      <c r="D319" s="1" t="s">
        <v>1578</v>
      </c>
      <c r="E319" s="1" t="s">
        <v>1579</v>
      </c>
      <c r="F319" s="4" t="s">
        <v>17</v>
      </c>
      <c r="G319" s="1" t="s">
        <v>18</v>
      </c>
      <c r="H319" s="1" t="s">
        <v>19</v>
      </c>
      <c r="I319" s="1" t="s">
        <v>20</v>
      </c>
      <c r="J319" s="1" t="s">
        <v>1580</v>
      </c>
      <c r="K319" s="1" t="s">
        <v>22</v>
      </c>
      <c r="L319" s="1" t="str">
        <f>HYPERLINK("https://files.afu.se/Downloads/Transcripts/Higherside%20Chats%20(Greg%20Carlwood)/2017 03 23 - TheHighersideChats - Brien Foerster   Elongated Skulls, Lost Continents, &amp; Ancient Tech_zqddAU9yWHI - transcript (automated).pdf","Transcript Link")</f>
        <v>Transcript Link</v>
      </c>
      <c r="M319" s="2" t="str">
        <f>HYPERLINK("https://files.afu.se/Downloads/Transcripts/Higherside%20Chats%20(Greg%20Carlwood)/2017 03 23 - TheHighersideChats - Brien Foerster   Elongated Skulls, Lost Continents, &amp; Ancient Tech_zqddAU9yWHI - transcript (automated).pdf","Transcript Link")</f>
        <v>Transcript Link</v>
      </c>
    </row>
    <row r="320" ht="409.5" spans="1:13">
      <c r="A320" s="1" t="s">
        <v>1581</v>
      </c>
      <c r="B320" s="1" t="s">
        <v>13</v>
      </c>
      <c r="C320" s="4" t="s">
        <v>1582</v>
      </c>
      <c r="D320" s="1" t="s">
        <v>1583</v>
      </c>
      <c r="E320" s="1" t="s">
        <v>1584</v>
      </c>
      <c r="F320" s="4" t="s">
        <v>17</v>
      </c>
      <c r="G320" s="1" t="s">
        <v>18</v>
      </c>
      <c r="H320" s="1" t="s">
        <v>19</v>
      </c>
      <c r="I320" s="1" t="s">
        <v>20</v>
      </c>
      <c r="J320" s="1" t="s">
        <v>1585</v>
      </c>
      <c r="K320" s="1" t="s">
        <v>22</v>
      </c>
      <c r="L320" s="1" t="str">
        <f>HYPERLINK("https://files.afu.se/Downloads/Transcripts/Higherside%20Chats%20(Greg%20Carlwood)/2017 03 09 - TheHighersideChats - Cosima Dannoritzer   Planned Obsolescence &amp; The E-Waste Tragedy_HDmszmvrL60 - transcript (automated).pdf","Transcript Link")</f>
        <v>Transcript Link</v>
      </c>
      <c r="M320" s="2" t="str">
        <f>HYPERLINK("https://files.afu.se/Downloads/Transcripts/Higherside%20Chats%20(Greg%20Carlwood)/2017 03 09 - TheHighersideChats - Cosima Dannoritzer   Planned Obsolescence &amp; The E-Waste Tragedy_HDmszmvrL60 - transcript (automated).pdf","Transcript Link")</f>
        <v>Transcript Link</v>
      </c>
    </row>
    <row r="321" ht="165" spans="1:13">
      <c r="A321" s="1" t="s">
        <v>1586</v>
      </c>
      <c r="B321" s="1" t="s">
        <v>13</v>
      </c>
      <c r="C321" s="4" t="s">
        <v>1587</v>
      </c>
      <c r="D321" s="1" t="s">
        <v>1588</v>
      </c>
      <c r="E321" s="1" t="s">
        <v>1589</v>
      </c>
      <c r="F321" s="4" t="s">
        <v>17</v>
      </c>
      <c r="G321" s="1" t="s">
        <v>18</v>
      </c>
      <c r="H321" s="1" t="s">
        <v>19</v>
      </c>
      <c r="I321" s="1" t="s">
        <v>20</v>
      </c>
      <c r="J321" s="1" t="s">
        <v>1590</v>
      </c>
      <c r="K321" s="1" t="s">
        <v>22</v>
      </c>
      <c r="L321" s="1" t="str">
        <f>HYPERLINK("https://files.afu.se/Downloads/Transcripts/Higherside%20Chats%20(Greg%20Carlwood)/2017 03 08 - TheHighersideChats - The Higherside Hot Ones Q&amp;A w  Greg Carlwood_1Buy_RD2sLk - transcript (automated).pdf","Transcript Link")</f>
        <v>Transcript Link</v>
      </c>
      <c r="M321" s="2" t="str">
        <f>HYPERLINK("https://files.afu.se/Downloads/Transcripts/Higherside%20Chats%20(Greg%20Carlwood)/2017 03 08 - TheHighersideChats - The Higherside Hot Ones Q&amp;A w  Greg Carlwood_1Buy_RD2sLk - transcript (automated).pdf","Transcript Link")</f>
        <v>Transcript Link</v>
      </c>
    </row>
    <row r="322" ht="409.5" spans="1:13">
      <c r="A322" s="1" t="s">
        <v>1591</v>
      </c>
      <c r="B322" s="1" t="s">
        <v>13</v>
      </c>
      <c r="C322" s="4" t="s">
        <v>1592</v>
      </c>
      <c r="D322" s="1" t="s">
        <v>1593</v>
      </c>
      <c r="E322" s="1" t="s">
        <v>1594</v>
      </c>
      <c r="F322" s="4" t="s">
        <v>17</v>
      </c>
      <c r="G322" s="1" t="s">
        <v>18</v>
      </c>
      <c r="H322" s="1" t="s">
        <v>19</v>
      </c>
      <c r="I322" s="1" t="s">
        <v>20</v>
      </c>
      <c r="J322" s="1" t="s">
        <v>1595</v>
      </c>
      <c r="K322" s="1" t="s">
        <v>22</v>
      </c>
      <c r="L322" s="1" t="str">
        <f>HYPERLINK("https://files.afu.se/Downloads/Transcripts/Higherside%20Chats%20(Greg%20Carlwood)/2017 03 01 - TheHighersideChats - Joshua Cutchin   A Smell Based Exopse’ of Alien, Crypid, &amp; Spirit Encounters_o4zbuz7C-Ho - transcript (automated).pdf","Transcript Link")</f>
        <v>Transcript Link</v>
      </c>
      <c r="M322" s="2" t="str">
        <f>HYPERLINK("https://files.afu.se/Downloads/Transcripts/Higherside%20Chats%20(Greg%20Carlwood)/2017 03 01 - TheHighersideChats - Joshua Cutchin   A Smell Based Exopse’ of Alien, Crypid, &amp; Spirit Encounters_o4zbuz7C-Ho - transcript (automated).pdf","Transcript Link")</f>
        <v>Transcript Link</v>
      </c>
    </row>
    <row r="323" ht="409.5" spans="1:13">
      <c r="A323" s="1" t="s">
        <v>1596</v>
      </c>
      <c r="B323" s="1" t="s">
        <v>13</v>
      </c>
      <c r="C323" s="4" t="s">
        <v>1597</v>
      </c>
      <c r="D323" s="1" t="s">
        <v>1598</v>
      </c>
      <c r="E323" s="1" t="s">
        <v>1599</v>
      </c>
      <c r="F323" s="4" t="s">
        <v>17</v>
      </c>
      <c r="G323" s="1" t="s">
        <v>18</v>
      </c>
      <c r="H323" s="1" t="s">
        <v>19</v>
      </c>
      <c r="I323" s="1" t="s">
        <v>20</v>
      </c>
      <c r="J323" s="1" t="s">
        <v>1600</v>
      </c>
      <c r="K323" s="1" t="s">
        <v>22</v>
      </c>
      <c r="L323" s="1" t="str">
        <f>HYPERLINK("https://files.afu.se/Downloads/Transcripts/Higherside%20Chats%20(Greg%20Carlwood)/2017 02 28 - TheHighersideChats - Shamangineer   Earth Alchemy, Plant Spirits, &amp; Engineered Abundance_mvcC0K5lnmg - transcript (automated).pdf","Transcript Link")</f>
        <v>Transcript Link</v>
      </c>
      <c r="M323" s="2" t="str">
        <f>HYPERLINK("https://files.afu.se/Downloads/Transcripts/Higherside%20Chats%20(Greg%20Carlwood)/2017 02 28 - TheHighersideChats - Shamangineer   Earth Alchemy, Plant Spirits, &amp; Engineered Abundance_mvcC0K5lnmg - transcript (automated).pdf","Transcript Link")</f>
        <v>Transcript Link</v>
      </c>
    </row>
    <row r="324" ht="409.5" spans="1:13">
      <c r="A324" s="1" t="s">
        <v>1601</v>
      </c>
      <c r="B324" s="1" t="s">
        <v>13</v>
      </c>
      <c r="C324" s="4" t="s">
        <v>1602</v>
      </c>
      <c r="D324" s="1" t="s">
        <v>1603</v>
      </c>
      <c r="E324" s="1" t="s">
        <v>1604</v>
      </c>
      <c r="F324" s="4" t="s">
        <v>17</v>
      </c>
      <c r="G324" s="1" t="s">
        <v>18</v>
      </c>
      <c r="H324" s="1" t="s">
        <v>19</v>
      </c>
      <c r="I324" s="1" t="s">
        <v>20</v>
      </c>
      <c r="J324" s="1" t="s">
        <v>1605</v>
      </c>
      <c r="K324" s="1" t="s">
        <v>22</v>
      </c>
      <c r="L324" s="1" t="str">
        <f>HYPERLINK("https://files.afu.se/Downloads/Transcripts/Higherside%20Chats%20(Greg%20Carlwood)/2017 02 27 - TheHighersideChats - Jay Dyer   Esoteric Hollywood  Movie Magic &amp; Reel Rituals_kNf7KOAtX9s - transcript (automated).pdf","Transcript Link")</f>
        <v>Transcript Link</v>
      </c>
      <c r="M324" s="2" t="str">
        <f>HYPERLINK("https://files.afu.se/Downloads/Transcripts/Higherside%20Chats%20(Greg%20Carlwood)/2017 02 27 - TheHighersideChats - Jay Dyer   Esoteric Hollywood  Movie Magic &amp; Reel Rituals_kNf7KOAtX9s - transcript (automated).pdf","Transcript Link")</f>
        <v>Transcript Link</v>
      </c>
    </row>
    <row r="325" ht="409.5" spans="1:13">
      <c r="A325" s="1" t="s">
        <v>1606</v>
      </c>
      <c r="B325" s="1" t="s">
        <v>13</v>
      </c>
      <c r="C325" s="4" t="s">
        <v>1607</v>
      </c>
      <c r="D325" s="1" t="s">
        <v>1608</v>
      </c>
      <c r="E325" s="1" t="s">
        <v>1609</v>
      </c>
      <c r="F325" s="4" t="s">
        <v>17</v>
      </c>
      <c r="G325" s="1" t="s">
        <v>18</v>
      </c>
      <c r="H325" s="1" t="s">
        <v>19</v>
      </c>
      <c r="I325" s="1" t="s">
        <v>20</v>
      </c>
      <c r="J325" s="1" t="s">
        <v>1610</v>
      </c>
      <c r="K325" s="1" t="s">
        <v>22</v>
      </c>
      <c r="L325" s="1" t="str">
        <f>HYPERLINK("https://files.afu.se/Downloads/Transcripts/Higherside%20Chats%20(Greg%20Carlwood)/2017 02 19 - TheHighersideChats - Austin Coppock   Astrology, Trump, &amp; The 2017 Assessment_7xNwOKf8ff4 - transcript (automated).pdf","Transcript Link")</f>
        <v>Transcript Link</v>
      </c>
      <c r="M325" s="2" t="str">
        <f>HYPERLINK("https://files.afu.se/Downloads/Transcripts/Higherside%20Chats%20(Greg%20Carlwood)/2017 02 19 - TheHighersideChats - Austin Coppock   Astrology, Trump, &amp; The 2017 Assessment_7xNwOKf8ff4 - transcript (automated).pdf","Transcript Link")</f>
        <v>Transcript Link</v>
      </c>
    </row>
    <row r="326" ht="409.5" spans="1:13">
      <c r="A326" s="1" t="s">
        <v>1611</v>
      </c>
      <c r="B326" s="1" t="s">
        <v>13</v>
      </c>
      <c r="C326" s="4" t="s">
        <v>1612</v>
      </c>
      <c r="D326" s="1" t="s">
        <v>1613</v>
      </c>
      <c r="E326" s="1" t="s">
        <v>1614</v>
      </c>
      <c r="F326" s="4" t="s">
        <v>17</v>
      </c>
      <c r="G326" s="1" t="s">
        <v>18</v>
      </c>
      <c r="H326" s="1" t="s">
        <v>19</v>
      </c>
      <c r="I326" s="1" t="s">
        <v>20</v>
      </c>
      <c r="J326" s="1" t="s">
        <v>1615</v>
      </c>
      <c r="K326" s="1" t="s">
        <v>22</v>
      </c>
      <c r="L326" s="1" t="str">
        <f>HYPERLINK("https://files.afu.se/Downloads/Transcripts/Higherside%20Chats%20(Greg%20Carlwood)/2017 02 01 - TheHighersideChats - Mike Clelland   Owls, Aliens, &amp; Synchronicity_G5CdkhUrW7E - transcript (automated).pdf","Transcript Link")</f>
        <v>Transcript Link</v>
      </c>
      <c r="M326" s="2" t="str">
        <f>HYPERLINK("https://files.afu.se/Downloads/Transcripts/Higherside%20Chats%20(Greg%20Carlwood)/2017 02 01 - TheHighersideChats - Mike Clelland   Owls, Aliens, &amp; Synchronicity_G5CdkhUrW7E - transcript (automated).pdf","Transcript Link")</f>
        <v>Transcript Link</v>
      </c>
    </row>
    <row r="327" ht="180" spans="1:13">
      <c r="A327" s="1" t="s">
        <v>1616</v>
      </c>
      <c r="B327" s="1" t="s">
        <v>13</v>
      </c>
      <c r="C327" s="4" t="s">
        <v>1617</v>
      </c>
      <c r="D327" s="1" t="s">
        <v>1618</v>
      </c>
      <c r="E327" s="1" t="s">
        <v>1619</v>
      </c>
      <c r="F327" s="4" t="s">
        <v>17</v>
      </c>
      <c r="G327" s="1" t="s">
        <v>18</v>
      </c>
      <c r="H327" s="1" t="s">
        <v>19</v>
      </c>
      <c r="I327" s="1" t="s">
        <v>20</v>
      </c>
      <c r="J327" s="1" t="s">
        <v>1620</v>
      </c>
      <c r="K327" s="1" t="s">
        <v>22</v>
      </c>
      <c r="L327" s="1" t="str">
        <f>HYPERLINK("https://files.afu.se/Downloads/Transcripts/Higherside%20Chats%20(Greg%20Carlwood)/2017 01 18 - TheHighersideChats - Dr. William Bengston   Intention &amp; Energy Healing  Data &amp; Results_eu5Z1FB3IiA - transcript (automated).pdf","Transcript Link")</f>
        <v>Transcript Link</v>
      </c>
      <c r="M327" s="2" t="str">
        <f>HYPERLINK("https://files.afu.se/Downloads/Transcripts/Higherside%20Chats%20(Greg%20Carlwood)/2017 01 18 - TheHighersideChats - Dr. William Bengston   Intention &amp; Energy Healing  Data &amp; Results_eu5Z1FB3IiA - transcript (automated).pdf","Transcript Link")</f>
        <v>Transcript Link</v>
      </c>
    </row>
    <row r="328" ht="409.5" spans="1:13">
      <c r="A328" s="1" t="s">
        <v>1621</v>
      </c>
      <c r="B328" s="1" t="s">
        <v>13</v>
      </c>
      <c r="C328" s="4" t="s">
        <v>1622</v>
      </c>
      <c r="D328" s="1" t="s">
        <v>1623</v>
      </c>
      <c r="E328" s="1" t="s">
        <v>1624</v>
      </c>
      <c r="F328" s="4" t="s">
        <v>17</v>
      </c>
      <c r="G328" s="1" t="s">
        <v>18</v>
      </c>
      <c r="H328" s="1" t="s">
        <v>19</v>
      </c>
      <c r="I328" s="1" t="s">
        <v>20</v>
      </c>
      <c r="J328" s="1" t="s">
        <v>1625</v>
      </c>
      <c r="K328" s="1" t="s">
        <v>22</v>
      </c>
      <c r="L328" s="1" t="str">
        <f>HYPERLINK("https://files.afu.se/Downloads/Transcripts/Higherside%20Chats%20(Greg%20Carlwood)/2017 01 12 - TheHighersideChats - Crrow   Conspiracies, Space Lies, &amp; Constructs_XcUVGfMnwxs - transcript (automated).pdf","Transcript Link")</f>
        <v>Transcript Link</v>
      </c>
      <c r="M328" s="2" t="str">
        <f>HYPERLINK("https://files.afu.se/Downloads/Transcripts/Higherside%20Chats%20(Greg%20Carlwood)/2017 01 12 - TheHighersideChats - Crrow   Conspiracies, Space Lies, &amp; Constructs_XcUVGfMnwxs - transcript (automated).pdf","Transcript Link")</f>
        <v>Transcript Link</v>
      </c>
    </row>
    <row r="329" ht="409.5" spans="1:13">
      <c r="A329" s="1" t="s">
        <v>1626</v>
      </c>
      <c r="B329" s="1" t="s">
        <v>13</v>
      </c>
      <c r="C329" s="4" t="s">
        <v>1627</v>
      </c>
      <c r="D329" s="1" t="s">
        <v>1628</v>
      </c>
      <c r="E329" s="1" t="s">
        <v>1629</v>
      </c>
      <c r="F329" s="4" t="s">
        <v>17</v>
      </c>
      <c r="G329" s="1" t="s">
        <v>18</v>
      </c>
      <c r="H329" s="1" t="s">
        <v>19</v>
      </c>
      <c r="I329" s="1" t="s">
        <v>20</v>
      </c>
      <c r="J329" s="1" t="s">
        <v>1630</v>
      </c>
      <c r="K329" s="1" t="s">
        <v>22</v>
      </c>
      <c r="L329" s="1" t="str">
        <f>HYPERLINK("https://files.afu.se/Downloads/Transcripts/Higherside%20Chats%20(Greg%20Carlwood)/2017 01 04 - TheHighersideChats - Peter Levenda   Lovecraft, The Yazidi, &amp; Middle Eastern Magic_DzxuMtAPyyE - transcript (automated).pdf","Transcript Link")</f>
        <v>Transcript Link</v>
      </c>
      <c r="M329" s="2" t="str">
        <f>HYPERLINK("https://files.afu.se/Downloads/Transcripts/Higherside%20Chats%20(Greg%20Carlwood)/2017 01 04 - TheHighersideChats - Peter Levenda   Lovecraft, The Yazidi, &amp; Middle Eastern Magic_DzxuMtAPyyE - transcript (automated).pdf","Transcript Link")</f>
        <v>Transcript Link</v>
      </c>
    </row>
    <row r="330" ht="409.5" spans="1:13">
      <c r="A330" s="1" t="s">
        <v>1631</v>
      </c>
      <c r="B330" s="1" t="s">
        <v>13</v>
      </c>
      <c r="C330" s="4" t="s">
        <v>1632</v>
      </c>
      <c r="D330" s="1" t="s">
        <v>1633</v>
      </c>
      <c r="E330" s="1" t="s">
        <v>1634</v>
      </c>
      <c r="F330" s="4" t="s">
        <v>17</v>
      </c>
      <c r="G330" s="1" t="s">
        <v>18</v>
      </c>
      <c r="H330" s="1" t="s">
        <v>19</v>
      </c>
      <c r="I330" s="1" t="s">
        <v>20</v>
      </c>
      <c r="J330" s="1" t="s">
        <v>1635</v>
      </c>
      <c r="K330" s="1" t="s">
        <v>22</v>
      </c>
      <c r="L330" s="1" t="str">
        <f>HYPERLINK("https://files.afu.se/Downloads/Transcripts/Higherside%20Chats%20(Greg%20Carlwood)/2016 12 29 - TheHighersideChats - A.T.L. Carver   Meme Magic  Pepe, Trump, &amp; The Cult of Kek_t3dXGsJZPxw - transcript (automated).pdf","Transcript Link")</f>
        <v>Transcript Link</v>
      </c>
      <c r="M330" s="2" t="str">
        <f>HYPERLINK("https://files.afu.se/Downloads/Transcripts/Higherside%20Chats%20(Greg%20Carlwood)/2016 12 29 - TheHighersideChats - A.T.L. Carver   Meme Magic  Pepe, Trump, &amp; The Cult of Kek_t3dXGsJZPxw - transcript (automated).pdf","Transcript Link")</f>
        <v>Transcript Link</v>
      </c>
    </row>
    <row r="331" ht="409.5" spans="1:13">
      <c r="A331" s="1" t="s">
        <v>1636</v>
      </c>
      <c r="B331" s="1" t="s">
        <v>13</v>
      </c>
      <c r="C331" s="4" t="s">
        <v>1637</v>
      </c>
      <c r="D331" s="1" t="s">
        <v>1638</v>
      </c>
      <c r="E331" s="1" t="s">
        <v>1639</v>
      </c>
      <c r="F331" s="4" t="s">
        <v>17</v>
      </c>
      <c r="G331" s="1" t="s">
        <v>18</v>
      </c>
      <c r="H331" s="1" t="s">
        <v>19</v>
      </c>
      <c r="I331" s="1" t="s">
        <v>20</v>
      </c>
      <c r="J331" s="1" t="s">
        <v>1640</v>
      </c>
      <c r="K331" s="1" t="s">
        <v>22</v>
      </c>
      <c r="L331" s="1" t="str">
        <f>HYPERLINK("https://files.afu.se/Downloads/Transcripts/Higherside%20Chats%20(Greg%20Carlwood)/2016 12 21 - TheHighersideChats - Sylvie’ Ivanowa   Mysterious Megaliths &amp; Hidden History_Wy5Wa4YF91g - transcript (automated).pdf","Transcript Link")</f>
        <v>Transcript Link</v>
      </c>
      <c r="M331" s="2" t="str">
        <f>HYPERLINK("https://files.afu.se/Downloads/Transcripts/Higherside%20Chats%20(Greg%20Carlwood)/2016 12 21 - TheHighersideChats - Sylvie’ Ivanowa   Mysterious Megaliths &amp; Hidden History_Wy5Wa4YF91g - transcript (automated).pdf","Transcript Link")</f>
        <v>Transcript Link</v>
      </c>
    </row>
    <row r="332" ht="409.5" spans="1:13">
      <c r="A332" s="1" t="s">
        <v>1641</v>
      </c>
      <c r="B332" s="1" t="s">
        <v>13</v>
      </c>
      <c r="C332" s="4" t="s">
        <v>1642</v>
      </c>
      <c r="D332" s="1" t="s">
        <v>1643</v>
      </c>
      <c r="E332" s="1" t="s">
        <v>1644</v>
      </c>
      <c r="F332" s="4" t="s">
        <v>17</v>
      </c>
      <c r="G332" s="1" t="s">
        <v>18</v>
      </c>
      <c r="H332" s="1" t="s">
        <v>19</v>
      </c>
      <c r="I332" s="1" t="s">
        <v>20</v>
      </c>
      <c r="J332" s="1" t="s">
        <v>1645</v>
      </c>
      <c r="K332" s="1" t="s">
        <v>22</v>
      </c>
      <c r="L332" s="1" t="str">
        <f>HYPERLINK("https://files.afu.se/Downloads/Transcripts/Higherside%20Chats%20(Greg%20Carlwood)/2016 12 18 - TheHighersideChats - Sofia Smallstorm   Biological Darkness &amp; Techno-Eugentics_sBLEa3DHtMI - transcript (automated).pdf","Transcript Link")</f>
        <v>Transcript Link</v>
      </c>
      <c r="M332" s="2" t="str">
        <f>HYPERLINK("https://files.afu.se/Downloads/Transcripts/Higherside%20Chats%20(Greg%20Carlwood)/2016 12 18 - TheHighersideChats - Sofia Smallstorm   Biological Darkness &amp; Techno-Eugentics_sBLEa3DHtMI - transcript (automated).pdf","Transcript Link")</f>
        <v>Transcript Link</v>
      </c>
    </row>
    <row r="333" ht="409.5" spans="1:13">
      <c r="A333" s="1" t="s">
        <v>1646</v>
      </c>
      <c r="B333" s="1" t="s">
        <v>13</v>
      </c>
      <c r="C333" s="4" t="s">
        <v>1647</v>
      </c>
      <c r="D333" s="1" t="s">
        <v>1648</v>
      </c>
      <c r="E333" s="1" t="s">
        <v>1649</v>
      </c>
      <c r="F333" s="4" t="s">
        <v>17</v>
      </c>
      <c r="G333" s="1" t="s">
        <v>18</v>
      </c>
      <c r="H333" s="1" t="s">
        <v>19</v>
      </c>
      <c r="I333" s="1" t="s">
        <v>20</v>
      </c>
      <c r="J333" s="1" t="s">
        <v>1650</v>
      </c>
      <c r="K333" s="1" t="s">
        <v>22</v>
      </c>
      <c r="L333" s="1" t="str">
        <f>HYPERLINK("https://files.afu.se/Downloads/Transcripts/Higherside%20Chats%20(Greg%20Carlwood)/2016 12 04 - TheHighersideChats - Chris Knowles   The Trump Coup &amp; Lucifer’s Tech_Bwt90yRZE24 - transcript (automated).pdf","Transcript Link")</f>
        <v>Transcript Link</v>
      </c>
      <c r="M333" s="2" t="str">
        <f>HYPERLINK("https://files.afu.se/Downloads/Transcripts/Higherside%20Chats%20(Greg%20Carlwood)/2016 12 04 - TheHighersideChats - Chris Knowles   The Trump Coup &amp; Lucifer’s Tech_Bwt90yRZE24 - transcript (automated).pdf","Transcript Link")</f>
        <v>Transcript Link</v>
      </c>
    </row>
    <row r="334" ht="165" spans="1:13">
      <c r="A334" s="1" t="s">
        <v>1646</v>
      </c>
      <c r="B334" s="1" t="s">
        <v>13</v>
      </c>
      <c r="C334" s="4" t="s">
        <v>1651</v>
      </c>
      <c r="D334" s="1" t="s">
        <v>1652</v>
      </c>
      <c r="E334" s="1" t="s">
        <v>1653</v>
      </c>
      <c r="F334" s="4" t="s">
        <v>17</v>
      </c>
      <c r="G334" s="1" t="s">
        <v>18</v>
      </c>
      <c r="H334" s="1" t="s">
        <v>19</v>
      </c>
      <c r="I334" s="1" t="s">
        <v>20</v>
      </c>
      <c r="J334" s="1" t="s">
        <v>1654</v>
      </c>
      <c r="K334" s="1" t="s">
        <v>22</v>
      </c>
      <c r="L334" s="1" t="str">
        <f>HYPERLINK("https://files.afu.se/Downloads/Transcripts/Higherside%20Chats%20(Greg%20Carlwood)/2016 12 04 - TheHighersideChats - Daniel Pinchbeck   Trump, Initiation, &amp; The Ecological Crisis_-CGRgHI4guY - transcript (automated).pdf","Transcript Link")</f>
        <v>Transcript Link</v>
      </c>
      <c r="M334" s="2" t="str">
        <f>HYPERLINK("https://files.afu.se/Downloads/Transcripts/Higherside%20Chats%20(Greg%20Carlwood)/2016 12 04 - TheHighersideChats - Daniel Pinchbeck   Trump, Initiation, &amp; The Ecological Crisis_-CGRgHI4guY - transcript (automated).pdf","Transcript Link")</f>
        <v>Transcript Link</v>
      </c>
    </row>
    <row r="335" ht="409.5" spans="1:13">
      <c r="A335" s="1" t="s">
        <v>1655</v>
      </c>
      <c r="B335" s="1" t="s">
        <v>13</v>
      </c>
      <c r="C335" s="4" t="s">
        <v>1656</v>
      </c>
      <c r="D335" s="1" t="s">
        <v>1657</v>
      </c>
      <c r="E335" s="1" t="s">
        <v>1658</v>
      </c>
      <c r="F335" s="4" t="s">
        <v>17</v>
      </c>
      <c r="G335" s="1" t="s">
        <v>18</v>
      </c>
      <c r="H335" s="1" t="s">
        <v>19</v>
      </c>
      <c r="I335" s="1" t="s">
        <v>20</v>
      </c>
      <c r="J335" s="1" t="s">
        <v>1659</v>
      </c>
      <c r="K335" s="1" t="s">
        <v>22</v>
      </c>
      <c r="L335" s="1" t="str">
        <f>HYPERLINK("https://files.afu.se/Downloads/Transcripts/Higherside%20Chats%20(Greg%20Carlwood)/2016 12 01 - TheHighersideChats - John McMurtry   The Cancer Stage Of Capitalism_7c6otsQcdkc - transcript (automated).pdf","Transcript Link")</f>
        <v>Transcript Link</v>
      </c>
      <c r="M335" s="2" t="str">
        <f>HYPERLINK("https://files.afu.se/Downloads/Transcripts/Higherside%20Chats%20(Greg%20Carlwood)/2016 12 01 - TheHighersideChats - John McMurtry   The Cancer Stage Of Capitalism_7c6otsQcdkc - transcript (automated).pdf","Transcript Link")</f>
        <v>Transcript Link</v>
      </c>
    </row>
    <row r="336" ht="409.5" spans="1:13">
      <c r="A336" s="1" t="s">
        <v>1660</v>
      </c>
      <c r="B336" s="1" t="s">
        <v>13</v>
      </c>
      <c r="C336" s="4" t="s">
        <v>1661</v>
      </c>
      <c r="D336" s="1" t="s">
        <v>1662</v>
      </c>
      <c r="E336" s="1" t="s">
        <v>1663</v>
      </c>
      <c r="F336" s="4" t="s">
        <v>17</v>
      </c>
      <c r="G336" s="1" t="s">
        <v>18</v>
      </c>
      <c r="H336" s="1" t="s">
        <v>19</v>
      </c>
      <c r="I336" s="1" t="s">
        <v>20</v>
      </c>
      <c r="J336" s="1" t="s">
        <v>1664</v>
      </c>
      <c r="K336" s="1" t="s">
        <v>22</v>
      </c>
      <c r="L336" s="1" t="str">
        <f>HYPERLINK("https://files.afu.se/Downloads/Transcripts/Higherside%20Chats%20(Greg%20Carlwood)/2016 11 15 - TheHighersideChats - Anthony Peake   Consciousness, Altered States, &amp; The Pleroma_A2pQA4jdpfo - transcript (automated).pdf","Transcript Link")</f>
        <v>Transcript Link</v>
      </c>
      <c r="M336" s="2" t="str">
        <f>HYPERLINK("https://files.afu.se/Downloads/Transcripts/Higherside%20Chats%20(Greg%20Carlwood)/2016 11 15 - TheHighersideChats - Anthony Peake   Consciousness, Altered States, &amp; The Pleroma_A2pQA4jdpfo - transcript (automated).pdf","Transcript Link")</f>
        <v>Transcript Link</v>
      </c>
    </row>
    <row r="337" ht="360" spans="1:13">
      <c r="A337" s="1" t="s">
        <v>1665</v>
      </c>
      <c r="B337" s="1" t="s">
        <v>13</v>
      </c>
      <c r="C337" s="4" t="s">
        <v>1666</v>
      </c>
      <c r="D337" s="1" t="s">
        <v>1667</v>
      </c>
      <c r="E337" s="1" t="s">
        <v>1668</v>
      </c>
      <c r="F337" s="4" t="s">
        <v>17</v>
      </c>
      <c r="G337" s="1" t="s">
        <v>18</v>
      </c>
      <c r="H337" s="1" t="s">
        <v>19</v>
      </c>
      <c r="I337" s="1" t="s">
        <v>20</v>
      </c>
      <c r="J337" s="1" t="s">
        <v>1669</v>
      </c>
      <c r="K337" s="1" t="s">
        <v>22</v>
      </c>
      <c r="L337" s="1" t="str">
        <f>HYPERLINK("https://files.afu.se/Downloads/Transcripts/Higherside%20Chats%20(Greg%20Carlwood)/2016 11 09 - TheHighersideChats - Joseph Farrell   Common Core &amp; The Cabal_kLDD7uHXphk - transcript (automated).pdf","Transcript Link")</f>
        <v>Transcript Link</v>
      </c>
      <c r="M337" s="2" t="str">
        <f>HYPERLINK("https://files.afu.se/Downloads/Transcripts/Higherside%20Chats%20(Greg%20Carlwood)/2016 11 09 - TheHighersideChats - Joseph Farrell   Common Core &amp; The Cabal_kLDD7uHXphk - transcript (automated).pdf","Transcript Link")</f>
        <v>Transcript Link</v>
      </c>
    </row>
    <row r="338" ht="409.5" spans="1:13">
      <c r="A338" s="1" t="s">
        <v>1670</v>
      </c>
      <c r="B338" s="1" t="s">
        <v>13</v>
      </c>
      <c r="C338" s="4" t="s">
        <v>1671</v>
      </c>
      <c r="D338" s="1" t="s">
        <v>1672</v>
      </c>
      <c r="E338" s="1" t="s">
        <v>1673</v>
      </c>
      <c r="F338" s="4" t="s">
        <v>17</v>
      </c>
      <c r="G338" s="1" t="s">
        <v>18</v>
      </c>
      <c r="H338" s="1" t="s">
        <v>19</v>
      </c>
      <c r="I338" s="1" t="s">
        <v>20</v>
      </c>
      <c r="J338" s="1" t="s">
        <v>1674</v>
      </c>
      <c r="K338" s="1" t="s">
        <v>22</v>
      </c>
      <c r="L338" s="1" t="str">
        <f>HYPERLINK("https://files.afu.se/Downloads/Transcripts/Higherside%20Chats%20(Greg%20Carlwood)/2016 11 01 - TheHighersideChats - David Mathisen   West Point Entities &amp; Star Myths_TMynzUHKayI - transcript (automated).pdf","Transcript Link")</f>
        <v>Transcript Link</v>
      </c>
      <c r="M338" s="2" t="str">
        <f>HYPERLINK("https://files.afu.se/Downloads/Transcripts/Higherside%20Chats%20(Greg%20Carlwood)/2016 11 01 - TheHighersideChats - David Mathisen   West Point Entities &amp; Star Myths_TMynzUHKayI - transcript (automated).pdf","Transcript Link")</f>
        <v>Transcript Link</v>
      </c>
    </row>
    <row r="339" ht="409.5" spans="1:13">
      <c r="A339" s="1" t="s">
        <v>1675</v>
      </c>
      <c r="B339" s="1" t="s">
        <v>13</v>
      </c>
      <c r="C339" s="4" t="s">
        <v>1676</v>
      </c>
      <c r="D339" s="1" t="s">
        <v>1677</v>
      </c>
      <c r="E339" s="1" t="s">
        <v>1678</v>
      </c>
      <c r="F339" s="4" t="s">
        <v>17</v>
      </c>
      <c r="G339" s="1" t="s">
        <v>18</v>
      </c>
      <c r="H339" s="1" t="s">
        <v>19</v>
      </c>
      <c r="I339" s="1" t="s">
        <v>20</v>
      </c>
      <c r="J339" s="1" t="s">
        <v>1679</v>
      </c>
      <c r="K339" s="1" t="s">
        <v>22</v>
      </c>
      <c r="L339" s="1" t="str">
        <f>HYPERLINK("https://files.afu.se/Downloads/Transcripts/Higherside%20Chats%20(Greg%20Carlwood)/2016 10 29 - TheHighersideChats - Austin Coppock   Astrology &amp; The Elite_YtcKxBh_b6w - transcript (automated).pdf","Transcript Link")</f>
        <v>Transcript Link</v>
      </c>
      <c r="M339" s="2" t="str">
        <f>HYPERLINK("https://files.afu.se/Downloads/Transcripts/Higherside%20Chats%20(Greg%20Carlwood)/2016 10 29 - TheHighersideChats - Austin Coppock   Astrology &amp; The Elite_YtcKxBh_b6w - transcript (automated).pdf","Transcript Link")</f>
        <v>Transcript Link</v>
      </c>
    </row>
    <row r="340" ht="409.5" spans="1:13">
      <c r="A340" s="1" t="s">
        <v>1680</v>
      </c>
      <c r="B340" s="1" t="s">
        <v>13</v>
      </c>
      <c r="C340" s="4" t="s">
        <v>1681</v>
      </c>
      <c r="D340" s="1" t="s">
        <v>1682</v>
      </c>
      <c r="E340" s="1" t="s">
        <v>1683</v>
      </c>
      <c r="F340" s="4" t="s">
        <v>17</v>
      </c>
      <c r="G340" s="1" t="s">
        <v>18</v>
      </c>
      <c r="H340" s="1" t="s">
        <v>19</v>
      </c>
      <c r="I340" s="1" t="s">
        <v>20</v>
      </c>
      <c r="J340" s="1" t="s">
        <v>1684</v>
      </c>
      <c r="K340" s="1" t="s">
        <v>22</v>
      </c>
      <c r="L340" s="1" t="str">
        <f>HYPERLINK("https://files.afu.se/Downloads/Transcripts/Higherside%20Chats%20(Greg%20Carlwood)/2016 10 24 - TheHighersideChats - Josh Reeves   Scientology &amp; The Hollywood Machine_gYYA_wC8eYY - transcript (automated).pdf","Transcript Link")</f>
        <v>Transcript Link</v>
      </c>
      <c r="M340" s="2" t="str">
        <f>HYPERLINK("https://files.afu.se/Downloads/Transcripts/Higherside%20Chats%20(Greg%20Carlwood)/2016 10 24 - TheHighersideChats - Josh Reeves   Scientology &amp; The Hollywood Machine_gYYA_wC8eYY - transcript (automated).pdf","Transcript Link")</f>
        <v>Transcript Link</v>
      </c>
    </row>
    <row r="341" ht="409.5" spans="1:13">
      <c r="A341" s="1" t="s">
        <v>1685</v>
      </c>
      <c r="B341" s="1" t="s">
        <v>13</v>
      </c>
      <c r="C341" s="4" t="s">
        <v>1686</v>
      </c>
      <c r="D341" s="1" t="s">
        <v>1687</v>
      </c>
      <c r="E341" s="1" t="s">
        <v>1688</v>
      </c>
      <c r="F341" s="4" t="s">
        <v>17</v>
      </c>
      <c r="G341" s="1" t="s">
        <v>18</v>
      </c>
      <c r="H341" s="1" t="s">
        <v>19</v>
      </c>
      <c r="I341" s="1" t="s">
        <v>20</v>
      </c>
      <c r="J341" s="1" t="s">
        <v>1689</v>
      </c>
      <c r="K341" s="1" t="s">
        <v>22</v>
      </c>
      <c r="L341" s="1" t="str">
        <f>HYPERLINK("https://files.afu.se/Downloads/Transcripts/Higherside%20Chats%20(Greg%20Carlwood)/2016 10 19 - TheHighersideChats - Laird Scranton   The Dogon Mystery, Culture Seeders, &amp; Velikovsky_7Ghq4KPC4K0 - transcript (automated).pdf","Transcript Link")</f>
        <v>Transcript Link</v>
      </c>
      <c r="M341" s="2" t="str">
        <f>HYPERLINK("https://files.afu.se/Downloads/Transcripts/Higherside%20Chats%20(Greg%20Carlwood)/2016 10 19 - TheHighersideChats - Laird Scranton   The Dogon Mystery, Culture Seeders, &amp; Velikovsky_7Ghq4KPC4K0 - transcript (automated).pdf","Transcript Link")</f>
        <v>Transcript Link</v>
      </c>
    </row>
    <row r="342" ht="165" spans="1:13">
      <c r="A342" s="1" t="s">
        <v>1690</v>
      </c>
      <c r="B342" s="1" t="s">
        <v>13</v>
      </c>
      <c r="C342" s="4" t="s">
        <v>1691</v>
      </c>
      <c r="D342" s="1" t="s">
        <v>1692</v>
      </c>
      <c r="E342" s="1" t="s">
        <v>1693</v>
      </c>
      <c r="F342" s="4" t="s">
        <v>17</v>
      </c>
      <c r="G342" s="1" t="s">
        <v>18</v>
      </c>
      <c r="H342" s="1" t="s">
        <v>19</v>
      </c>
      <c r="I342" s="1" t="s">
        <v>20</v>
      </c>
      <c r="J342" s="1" t="s">
        <v>1694</v>
      </c>
      <c r="K342" s="1" t="s">
        <v>22</v>
      </c>
      <c r="L342" s="1" t="str">
        <f>HYPERLINK("https://files.afu.se/Downloads/Transcripts/Higherside%20Chats%20(Greg%20Carlwood)/2016 10 11 - TheHighersideChats - Peter Robbins   Wilhelm Reich, Orgone Energy, &amp; UFOs_UIPXKEAsCcE - transcript (automated).pdf","Transcript Link")</f>
        <v>Transcript Link</v>
      </c>
      <c r="M342" s="2" t="str">
        <f>HYPERLINK("https://files.afu.se/Downloads/Transcripts/Higherside%20Chats%20(Greg%20Carlwood)/2016 10 11 - TheHighersideChats - Peter Robbins   Wilhelm Reich, Orgone Energy, &amp; UFOs_UIPXKEAsCcE - transcript (automated).pdf","Transcript Link")</f>
        <v>Transcript Link</v>
      </c>
    </row>
    <row r="343" ht="165" spans="1:13">
      <c r="A343" s="1" t="s">
        <v>1695</v>
      </c>
      <c r="B343" s="1" t="s">
        <v>13</v>
      </c>
      <c r="C343" s="4" t="s">
        <v>1696</v>
      </c>
      <c r="D343" s="1" t="s">
        <v>1697</v>
      </c>
      <c r="E343" s="1" t="s">
        <v>1698</v>
      </c>
      <c r="F343" s="4" t="s">
        <v>17</v>
      </c>
      <c r="G343" s="1" t="s">
        <v>18</v>
      </c>
      <c r="H343" s="1" t="s">
        <v>19</v>
      </c>
      <c r="I343" s="1" t="s">
        <v>20</v>
      </c>
      <c r="J343" s="1" t="s">
        <v>1699</v>
      </c>
      <c r="K343" s="1" t="s">
        <v>22</v>
      </c>
      <c r="L343" s="1" t="str">
        <f>HYPERLINK("https://files.afu.se/Downloads/Transcripts/Higherside%20Chats%20(Greg%20Carlwood)/2016 10 03 - TheHighersideChats - Brian Tuohy   Sports Conspiracies &amp; Game-fixing_UMPi13f5Cyg - transcript (automated).pdf","Transcript Link")</f>
        <v>Transcript Link</v>
      </c>
      <c r="M343" s="2" t="str">
        <f>HYPERLINK("https://files.afu.se/Downloads/Transcripts/Higherside%20Chats%20(Greg%20Carlwood)/2016 10 03 - TheHighersideChats - Brian Tuohy   Sports Conspiracies &amp; Game-fixing_UMPi13f5Cyg - transcript (automated).pdf","Transcript Link")</f>
        <v>Transcript Link</v>
      </c>
    </row>
    <row r="344" ht="270" spans="1:13">
      <c r="A344" s="1" t="s">
        <v>1700</v>
      </c>
      <c r="B344" s="1" t="s">
        <v>13</v>
      </c>
      <c r="C344" s="4" t="s">
        <v>1701</v>
      </c>
      <c r="D344" s="1" t="s">
        <v>1702</v>
      </c>
      <c r="E344" s="1" t="s">
        <v>1703</v>
      </c>
      <c r="F344" s="4" t="s">
        <v>17</v>
      </c>
      <c r="G344" s="1" t="s">
        <v>18</v>
      </c>
      <c r="H344" s="1" t="s">
        <v>19</v>
      </c>
      <c r="I344" s="1" t="s">
        <v>20</v>
      </c>
      <c r="J344" s="1" t="s">
        <v>1704</v>
      </c>
      <c r="K344" s="1" t="s">
        <v>22</v>
      </c>
      <c r="L344" s="1" t="str">
        <f>HYPERLINK("https://files.afu.se/Downloads/Transcripts/Higherside%20Chats%20(Greg%20Carlwood)/2016 09 29 - TheHighersideChats - Walter Bosley   Breakaway Civilizations &amp; The Sonora Aero Club_nPo4kBnOwZI - transcript (automated).pdf","Transcript Link")</f>
        <v>Transcript Link</v>
      </c>
      <c r="M344" s="2" t="str">
        <f>HYPERLINK("https://files.afu.se/Downloads/Transcripts/Higherside%20Chats%20(Greg%20Carlwood)/2016 09 29 - TheHighersideChats - Walter Bosley   Breakaway Civilizations &amp; The Sonora Aero Club_nPo4kBnOwZI - transcript (automated).pdf","Transcript Link")</f>
        <v>Transcript Link</v>
      </c>
    </row>
    <row r="345" ht="285" spans="1:13">
      <c r="A345" s="1" t="s">
        <v>1705</v>
      </c>
      <c r="B345" s="1" t="s">
        <v>13</v>
      </c>
      <c r="C345" s="4" t="s">
        <v>1706</v>
      </c>
      <c r="D345" s="1" t="s">
        <v>1707</v>
      </c>
      <c r="E345" s="1" t="s">
        <v>1708</v>
      </c>
      <c r="F345" s="4" t="s">
        <v>17</v>
      </c>
      <c r="G345" s="1" t="s">
        <v>18</v>
      </c>
      <c r="H345" s="1" t="s">
        <v>19</v>
      </c>
      <c r="I345" s="1" t="s">
        <v>20</v>
      </c>
      <c r="J345" s="1" t="s">
        <v>1709</v>
      </c>
      <c r="K345" s="1" t="s">
        <v>22</v>
      </c>
      <c r="L345" s="1" t="str">
        <f>HYPERLINK("https://files.afu.se/Downloads/Transcripts/Higherside%20Chats%20(Greg%20Carlwood)/2016 09 24 - TheHighersideChats - Scott Santens   Universal Basic Income_PsLCidtbKq4 - transcript (automated).pdf","Transcript Link")</f>
        <v>Transcript Link</v>
      </c>
      <c r="M345" s="2" t="str">
        <f>HYPERLINK("https://files.afu.se/Downloads/Transcripts/Higherside%20Chats%20(Greg%20Carlwood)/2016 09 24 - TheHighersideChats - Scott Santens   Universal Basic Income_PsLCidtbKq4 - transcript (automated).pdf","Transcript Link")</f>
        <v>Transcript Link</v>
      </c>
    </row>
    <row r="346" ht="409.5" spans="1:13">
      <c r="A346" s="1" t="s">
        <v>1710</v>
      </c>
      <c r="B346" s="1" t="s">
        <v>13</v>
      </c>
      <c r="C346" s="4" t="s">
        <v>1711</v>
      </c>
      <c r="D346" s="1" t="s">
        <v>1712</v>
      </c>
      <c r="E346" s="1" t="s">
        <v>1713</v>
      </c>
      <c r="F346" s="4" t="s">
        <v>17</v>
      </c>
      <c r="G346" s="1" t="s">
        <v>18</v>
      </c>
      <c r="H346" s="1" t="s">
        <v>19</v>
      </c>
      <c r="I346" s="1" t="s">
        <v>20</v>
      </c>
      <c r="J346" s="1" t="s">
        <v>1714</v>
      </c>
      <c r="K346" s="1" t="s">
        <v>22</v>
      </c>
      <c r="L346" s="1" t="str">
        <f>HYPERLINK("https://files.afu.se/Downloads/Transcripts/Higherside%20Chats%20(Greg%20Carlwood)/2016 09 14 - TheHighersideChats - Gordon White   Alien Ghosts, Animism, &amp; Chaos Magic_NwIBWtVnNLQ - transcript (automated).pdf","Transcript Link")</f>
        <v>Transcript Link</v>
      </c>
      <c r="M346" s="2" t="str">
        <f>HYPERLINK("https://files.afu.se/Downloads/Transcripts/Higherside%20Chats%20(Greg%20Carlwood)/2016 09 14 - TheHighersideChats - Gordon White   Alien Ghosts, Animism, &amp; Chaos Magic_NwIBWtVnNLQ - transcript (automated).pdf","Transcript Link")</f>
        <v>Transcript Link</v>
      </c>
    </row>
    <row r="347" ht="300" spans="1:13">
      <c r="A347" s="1" t="s">
        <v>1715</v>
      </c>
      <c r="B347" s="1" t="s">
        <v>13</v>
      </c>
      <c r="C347" s="4" t="s">
        <v>1716</v>
      </c>
      <c r="D347" s="1" t="s">
        <v>1717</v>
      </c>
      <c r="E347" s="1" t="s">
        <v>1718</v>
      </c>
      <c r="F347" s="4" t="s">
        <v>17</v>
      </c>
      <c r="G347" s="1" t="s">
        <v>18</v>
      </c>
      <c r="H347" s="1" t="s">
        <v>19</v>
      </c>
      <c r="I347" s="1" t="s">
        <v>20</v>
      </c>
      <c r="J347" s="1" t="s">
        <v>1719</v>
      </c>
      <c r="K347" s="1" t="s">
        <v>22</v>
      </c>
      <c r="L347" s="1" t="str">
        <f>HYPERLINK("https://files.afu.se/Downloads/Transcripts/Higherside%20Chats%20(Greg%20Carlwood)/2016 09 07 - TheHighersideChats - Mary Joyce   Secret Military Bases, Little People &amp; UFOs_DfkUH6rHyI8 - transcript (automated).pdf","Transcript Link")</f>
        <v>Transcript Link</v>
      </c>
      <c r="M347" s="2" t="str">
        <f>HYPERLINK("https://files.afu.se/Downloads/Transcripts/Higherside%20Chats%20(Greg%20Carlwood)/2016 09 07 - TheHighersideChats - Mary Joyce   Secret Military Bases, Little People &amp; UFOs_DfkUH6rHyI8 - transcript (automated).pdf","Transcript Link")</f>
        <v>Transcript Link</v>
      </c>
    </row>
    <row r="348" ht="409.5" spans="1:13">
      <c r="A348" s="1" t="s">
        <v>1720</v>
      </c>
      <c r="B348" s="1" t="s">
        <v>13</v>
      </c>
      <c r="C348" s="4" t="s">
        <v>1721</v>
      </c>
      <c r="D348" s="1" t="s">
        <v>1722</v>
      </c>
      <c r="E348" s="1" t="s">
        <v>1723</v>
      </c>
      <c r="F348" s="4" t="s">
        <v>17</v>
      </c>
      <c r="G348" s="1" t="s">
        <v>18</v>
      </c>
      <c r="H348" s="1" t="s">
        <v>19</v>
      </c>
      <c r="I348" s="1" t="s">
        <v>20</v>
      </c>
      <c r="J348" s="1" t="s">
        <v>1724</v>
      </c>
      <c r="K348" s="1" t="s">
        <v>22</v>
      </c>
      <c r="L348" s="1" t="str">
        <f>HYPERLINK("https://files.afu.se/Downloads/Transcripts/Higherside%20Chats%20(Greg%20Carlwood)/2016 08 25 - TheHighersideChats - Leo Zagami   Exposing The Illuminati &amp; The New World Order_0Q5rBLp39Uw - transcript (automated).pdf","Transcript Link")</f>
        <v>Transcript Link</v>
      </c>
      <c r="M348" s="2" t="str">
        <f>HYPERLINK("https://files.afu.se/Downloads/Transcripts/Higherside%20Chats%20(Greg%20Carlwood)/2016 08 25 - TheHighersideChats - Leo Zagami   Exposing The Illuminati &amp; The New World Order_0Q5rBLp39Uw - transcript (automated).pdf","Transcript Link")</f>
        <v>Transcript Link</v>
      </c>
    </row>
    <row r="349" ht="409.5" spans="1:13">
      <c r="A349" s="1" t="s">
        <v>1725</v>
      </c>
      <c r="B349" s="1" t="s">
        <v>13</v>
      </c>
      <c r="C349" s="4" t="s">
        <v>1726</v>
      </c>
      <c r="D349" s="1" t="s">
        <v>1727</v>
      </c>
      <c r="E349" s="1" t="s">
        <v>1728</v>
      </c>
      <c r="F349" s="4" t="s">
        <v>17</v>
      </c>
      <c r="G349" s="1" t="s">
        <v>18</v>
      </c>
      <c r="H349" s="1" t="s">
        <v>19</v>
      </c>
      <c r="I349" s="1" t="s">
        <v>20</v>
      </c>
      <c r="J349" s="1" t="s">
        <v>1729</v>
      </c>
      <c r="K349" s="1" t="s">
        <v>22</v>
      </c>
      <c r="L349" s="1" t="str">
        <f>HYPERLINK("https://files.afu.se/Downloads/Transcripts/Higherside%20Chats%20(Greg%20Carlwood)/2016 08 20 - TheHighersideChats - Mark Devlin   Music's Military Intelligence Roots &amp; Elite Bloodlines of Entertainment_1kDNQEfQSqU - transcript (automated).pdf","Transcript Link")</f>
        <v>Transcript Link</v>
      </c>
      <c r="M349" s="2" t="str">
        <f>HYPERLINK("https://files.afu.se/Downloads/Transcripts/Higherside%20Chats%20(Greg%20Carlwood)/2016 08 20 - TheHighersideChats - Mark Devlin   Music's Military Intelligence Roots &amp; Elite Bloodlines of Entertainment_1kDNQEfQSqU - transcript (automated).pdf","Transcript Link")</f>
        <v>Transcript Link</v>
      </c>
    </row>
    <row r="350" ht="409.5" spans="1:13">
      <c r="A350" s="1" t="s">
        <v>1730</v>
      </c>
      <c r="B350" s="1" t="s">
        <v>13</v>
      </c>
      <c r="C350" s="4" t="s">
        <v>1731</v>
      </c>
      <c r="D350" s="1" t="s">
        <v>1732</v>
      </c>
      <c r="E350" s="1" t="s">
        <v>1733</v>
      </c>
      <c r="F350" s="4" t="s">
        <v>17</v>
      </c>
      <c r="G350" s="1" t="s">
        <v>18</v>
      </c>
      <c r="H350" s="1" t="s">
        <v>19</v>
      </c>
      <c r="I350" s="1" t="s">
        <v>20</v>
      </c>
      <c r="J350" s="1" t="s">
        <v>1734</v>
      </c>
      <c r="K350" s="1" t="s">
        <v>22</v>
      </c>
      <c r="L350" s="1" t="str">
        <f>HYPERLINK("https://files.afu.se/Downloads/Transcripts/Higherside%20Chats%20(Greg%20Carlwood)/2016 08 17 - TheHighersideChats - Cara St. Louis  Missing Time, New Chronology, &amp; The Fae_RjWFkpuNJ2A - transcript (automated).pdf","Transcript Link")</f>
        <v>Transcript Link</v>
      </c>
      <c r="M350" s="2" t="str">
        <f>HYPERLINK("https://files.afu.se/Downloads/Transcripts/Higherside%20Chats%20(Greg%20Carlwood)/2016 08 17 - TheHighersideChats - Cara St. Louis  Missing Time, New Chronology, &amp; The Fae_RjWFkpuNJ2A - transcript (automated).pdf","Transcript Link")</f>
        <v>Transcript Link</v>
      </c>
    </row>
    <row r="351" ht="345" spans="1:13">
      <c r="A351" s="1" t="s">
        <v>1735</v>
      </c>
      <c r="B351" s="1" t="s">
        <v>13</v>
      </c>
      <c r="C351" s="4" t="s">
        <v>1736</v>
      </c>
      <c r="D351" s="1" t="s">
        <v>1737</v>
      </c>
      <c r="E351" s="1" t="s">
        <v>1738</v>
      </c>
      <c r="F351" s="4" t="s">
        <v>17</v>
      </c>
      <c r="G351" s="1" t="s">
        <v>18</v>
      </c>
      <c r="H351" s="1" t="s">
        <v>19</v>
      </c>
      <c r="I351" s="1" t="s">
        <v>20</v>
      </c>
      <c r="J351" s="1" t="s">
        <v>1739</v>
      </c>
      <c r="K351" s="1" t="s">
        <v>22</v>
      </c>
      <c r="L351" s="1" t="str">
        <f>HYPERLINK("https://files.afu.se/Downloads/Transcripts/Higherside%20Chats%20(Greg%20Carlwood)/2016 08 12 - TheHighersideChats - Mike Sententia   Direct Magick, Entity Contact, Energy Healing_XMKSQBmuROY - transcript (automated).pdf","Transcript Link")</f>
        <v>Transcript Link</v>
      </c>
      <c r="M351" s="2" t="str">
        <f>HYPERLINK("https://files.afu.se/Downloads/Transcripts/Higherside%20Chats%20(Greg%20Carlwood)/2016 08 12 - TheHighersideChats - Mike Sententia   Direct Magick, Entity Contact, Energy Healing_XMKSQBmuROY - transcript (automated).pdf","Transcript Link")</f>
        <v>Transcript Link</v>
      </c>
    </row>
    <row r="352" ht="360" spans="1:13">
      <c r="A352" s="1" t="s">
        <v>1740</v>
      </c>
      <c r="B352" s="1" t="s">
        <v>13</v>
      </c>
      <c r="C352" s="4" t="s">
        <v>1741</v>
      </c>
      <c r="D352" s="1" t="s">
        <v>1742</v>
      </c>
      <c r="E352" s="1" t="s">
        <v>1743</v>
      </c>
      <c r="F352" s="4" t="s">
        <v>17</v>
      </c>
      <c r="G352" s="1" t="s">
        <v>18</v>
      </c>
      <c r="H352" s="1" t="s">
        <v>19</v>
      </c>
      <c r="I352" s="1" t="s">
        <v>20</v>
      </c>
      <c r="J352" s="1" t="s">
        <v>1744</v>
      </c>
      <c r="K352" s="1" t="s">
        <v>22</v>
      </c>
      <c r="L352" s="1" t="str">
        <f>HYPERLINK("https://files.afu.se/Downloads/Transcripts/Higherside%20Chats%20(Greg%20Carlwood)/2016 08 09 - TheHighersideChats - Rick Osmon   Hollow Earth, Growing Earth, &amp; Subterranean Worlds_ouiULYRuVM8 - transcript (automated).pdf","Transcript Link")</f>
        <v>Transcript Link</v>
      </c>
      <c r="M352" s="2" t="str">
        <f>HYPERLINK("https://files.afu.se/Downloads/Transcripts/Higherside%20Chats%20(Greg%20Carlwood)/2016 08 09 - TheHighersideChats - Rick Osmon   Hollow Earth, Growing Earth, &amp; Subterranean Worlds_ouiULYRuVM8 - transcript (automated).pdf","Transcript Link")</f>
        <v>Transcript Link</v>
      </c>
    </row>
    <row r="353" ht="409.5" spans="1:13">
      <c r="A353" s="1" t="s">
        <v>1745</v>
      </c>
      <c r="B353" s="1" t="s">
        <v>13</v>
      </c>
      <c r="C353" s="4" t="s">
        <v>1746</v>
      </c>
      <c r="D353" s="1" t="s">
        <v>1747</v>
      </c>
      <c r="E353" s="1" t="s">
        <v>1748</v>
      </c>
      <c r="F353" s="4" t="s">
        <v>17</v>
      </c>
      <c r="G353" s="1" t="s">
        <v>18</v>
      </c>
      <c r="H353" s="1" t="s">
        <v>19</v>
      </c>
      <c r="I353" s="1" t="s">
        <v>20</v>
      </c>
      <c r="J353" s="1" t="s">
        <v>1749</v>
      </c>
      <c r="K353" s="1" t="s">
        <v>22</v>
      </c>
      <c r="L353" s="1" t="str">
        <f>HYPERLINK("https://files.afu.se/Downloads/Transcripts/Higherside%20Chats%20(Greg%20Carlwood)/2016 08 01 - TheHighersideChats - Shamangineer   Ether Theory, Ancient Alchemy, &amp; Ormus_cJXW_FTt0Oo - transcript (automated).pdf","Transcript Link")</f>
        <v>Transcript Link</v>
      </c>
      <c r="M353" s="2" t="str">
        <f>HYPERLINK("https://files.afu.se/Downloads/Transcripts/Higherside%20Chats%20(Greg%20Carlwood)/2016 08 01 - TheHighersideChats - Shamangineer   Ether Theory, Ancient Alchemy, &amp; Ormus_cJXW_FTt0Oo - transcript (automated).pdf","Transcript Link")</f>
        <v>Transcript Link</v>
      </c>
    </row>
    <row r="354" ht="409.5" spans="1:13">
      <c r="A354" s="1" t="s">
        <v>1750</v>
      </c>
      <c r="B354" s="1" t="s">
        <v>13</v>
      </c>
      <c r="C354" s="4" t="s">
        <v>1751</v>
      </c>
      <c r="D354" s="1" t="s">
        <v>1752</v>
      </c>
      <c r="E354" s="1" t="s">
        <v>1753</v>
      </c>
      <c r="F354" s="4" t="s">
        <v>17</v>
      </c>
      <c r="G354" s="1" t="s">
        <v>18</v>
      </c>
      <c r="H354" s="1" t="s">
        <v>19</v>
      </c>
      <c r="I354" s="1" t="s">
        <v>20</v>
      </c>
      <c r="J354" s="1" t="s">
        <v>1754</v>
      </c>
      <c r="K354" s="1" t="s">
        <v>22</v>
      </c>
      <c r="L354" s="1" t="str">
        <f>HYPERLINK("https://files.afu.se/Downloads/Transcripts/Higherside%20Chats%20(Greg%20Carlwood)/2016 07 23 - TheHighersideChats - Jim Chesnar   The Bock Saga, Hell &amp; Earths Origins_kLH_kAPE94g - transcript (automated).pdf","Transcript Link")</f>
        <v>Transcript Link</v>
      </c>
      <c r="M354" s="2" t="str">
        <f>HYPERLINK("https://files.afu.se/Downloads/Transcripts/Higherside%20Chats%20(Greg%20Carlwood)/2016 07 23 - TheHighersideChats - Jim Chesnar   The Bock Saga, Hell &amp; Earths Origins_kLH_kAPE94g - transcript (automated).pdf","Transcript Link")</f>
        <v>Transcript Link</v>
      </c>
    </row>
    <row r="355" ht="409.5" spans="1:13">
      <c r="A355" s="1" t="s">
        <v>1755</v>
      </c>
      <c r="B355" s="1" t="s">
        <v>13</v>
      </c>
      <c r="C355" s="4" t="s">
        <v>1756</v>
      </c>
      <c r="D355" s="1" t="s">
        <v>1757</v>
      </c>
      <c r="E355" s="1" t="s">
        <v>1758</v>
      </c>
      <c r="F355" s="4" t="s">
        <v>17</v>
      </c>
      <c r="G355" s="1" t="s">
        <v>18</v>
      </c>
      <c r="H355" s="1" t="s">
        <v>19</v>
      </c>
      <c r="I355" s="1" t="s">
        <v>20</v>
      </c>
      <c r="J355" s="1" t="s">
        <v>1759</v>
      </c>
      <c r="K355" s="1" t="s">
        <v>22</v>
      </c>
      <c r="L355" s="1" t="str">
        <f>HYPERLINK("https://files.afu.se/Downloads/Transcripts/Higherside%20Chats%20(Greg%20Carlwood)/2016 07 15 - TheHighersideChats - Harry Hubbard   Ancient Map Mysteries, Phantom Islands, Giants, Atlantis &amp; The Hollow Earth_063hCpwqXno - transcript (automated).pdf","Transcript Link")</f>
        <v>Transcript Link</v>
      </c>
      <c r="M355" s="2" t="str">
        <f>HYPERLINK("https://files.afu.se/Downloads/Transcripts/Higherside%20Chats%20(Greg%20Carlwood)/2016 07 15 - TheHighersideChats - Harry Hubbard   Ancient Map Mysteries, Phantom Islands, Giants, Atlantis &amp; The Hollow Earth_063hCpwqXno - transcript (automated).pdf","Transcript Link")</f>
        <v>Transcript Link</v>
      </c>
    </row>
    <row r="356" ht="409.5" spans="1:13">
      <c r="A356" s="1" t="s">
        <v>1760</v>
      </c>
      <c r="B356" s="1" t="s">
        <v>13</v>
      </c>
      <c r="C356" s="4" t="s">
        <v>1761</v>
      </c>
      <c r="D356" s="1" t="s">
        <v>1762</v>
      </c>
      <c r="E356" s="1" t="s">
        <v>1763</v>
      </c>
      <c r="F356" s="4" t="s">
        <v>17</v>
      </c>
      <c r="G356" s="1" t="s">
        <v>18</v>
      </c>
      <c r="H356" s="1" t="s">
        <v>19</v>
      </c>
      <c r="I356" s="1" t="s">
        <v>20</v>
      </c>
      <c r="J356" s="1" t="s">
        <v>1764</v>
      </c>
      <c r="K356" s="1" t="s">
        <v>22</v>
      </c>
      <c r="L356" s="1" t="str">
        <f>HYPERLINK("https://files.afu.se/Downloads/Transcripts/Higherside%20Chats%20(Greg%20Carlwood)/2016 07 13 - TheHighersideChats - Jeff Berwick   Hacking A Broken System, The Shemitah Cycle &amp; The Jubilee Year_qlvtEQjJYTY - transcript (automated).pdf","Transcript Link")</f>
        <v>Transcript Link</v>
      </c>
      <c r="M356" s="2" t="str">
        <f>HYPERLINK("https://files.afu.se/Downloads/Transcripts/Higherside%20Chats%20(Greg%20Carlwood)/2016 07 13 - TheHighersideChats - Jeff Berwick   Hacking A Broken System, The Shemitah Cycle &amp; The Jubilee Year_qlvtEQjJYTY - transcript (automated).pdf","Transcript Link")</f>
        <v>Transcript Link</v>
      </c>
    </row>
    <row r="357" ht="409.5" spans="1:13">
      <c r="A357" s="1" t="s">
        <v>1765</v>
      </c>
      <c r="B357" s="1" t="s">
        <v>13</v>
      </c>
      <c r="C357" s="4" t="s">
        <v>1766</v>
      </c>
      <c r="D357" s="1" t="s">
        <v>1767</v>
      </c>
      <c r="E357" s="1" t="s">
        <v>1768</v>
      </c>
      <c r="F357" s="4" t="s">
        <v>17</v>
      </c>
      <c r="G357" s="1" t="s">
        <v>18</v>
      </c>
      <c r="H357" s="1" t="s">
        <v>19</v>
      </c>
      <c r="I357" s="1" t="s">
        <v>20</v>
      </c>
      <c r="J357" s="1" t="s">
        <v>1769</v>
      </c>
      <c r="K357" s="1" t="s">
        <v>22</v>
      </c>
      <c r="L357" s="1" t="str">
        <f>HYPERLINK("https://files.afu.se/Downloads/Transcripts/Higherside%20Chats%20(Greg%20Carlwood)/2016 07 07 - TheHighersideChats - F. William Engdahl   The Lost Hegemon, The Oligarchs’ Decline, Clinton, &amp; Trump_MUUb4KL3BsI - transcript (automated).pdf","Transcript Link")</f>
        <v>Transcript Link</v>
      </c>
      <c r="M357" s="2" t="str">
        <f>HYPERLINK("https://files.afu.se/Downloads/Transcripts/Higherside%20Chats%20(Greg%20Carlwood)/2016 07 07 - TheHighersideChats - F. William Engdahl   The Lost Hegemon, The Oligarchs’ Decline, Clinton, &amp; Trump_MUUb4KL3BsI - transcript (automated).pdf","Transcript Link")</f>
        <v>Transcript Link</v>
      </c>
    </row>
    <row r="358" ht="409.5" spans="1:13">
      <c r="A358" s="1" t="s">
        <v>1770</v>
      </c>
      <c r="B358" s="1" t="s">
        <v>13</v>
      </c>
      <c r="C358" s="4" t="s">
        <v>1771</v>
      </c>
      <c r="D358" s="1" t="s">
        <v>1772</v>
      </c>
      <c r="E358" s="1" t="s">
        <v>1773</v>
      </c>
      <c r="F358" s="4" t="s">
        <v>17</v>
      </c>
      <c r="G358" s="1" t="s">
        <v>18</v>
      </c>
      <c r="H358" s="1" t="s">
        <v>19</v>
      </c>
      <c r="I358" s="1" t="s">
        <v>20</v>
      </c>
      <c r="J358" s="1" t="s">
        <v>1774</v>
      </c>
      <c r="K358" s="1" t="s">
        <v>22</v>
      </c>
      <c r="L358" s="1" t="str">
        <f>HYPERLINK("https://files.afu.se/Downloads/Transcripts/Higherside%20Chats%20(Greg%20Carlwood)/2016 06 29 - TheHighersideChats - John Hamer   The History of Bankster Control &amp; Their Orchestrated Events_kEAvVo4FKJk - transcript (automated).pdf","Transcript Link")</f>
        <v>Transcript Link</v>
      </c>
      <c r="M358" s="2" t="str">
        <f>HYPERLINK("https://files.afu.se/Downloads/Transcripts/Higherside%20Chats%20(Greg%20Carlwood)/2016 06 29 - TheHighersideChats - John Hamer   The History of Bankster Control &amp; Their Orchestrated Events_kEAvVo4FKJk - transcript (automated).pdf","Transcript Link")</f>
        <v>Transcript Link</v>
      </c>
    </row>
    <row r="359" ht="409.5" spans="1:13">
      <c r="A359" s="1" t="s">
        <v>1775</v>
      </c>
      <c r="B359" s="1" t="s">
        <v>13</v>
      </c>
      <c r="C359" s="4" t="s">
        <v>1776</v>
      </c>
      <c r="D359" s="1" t="s">
        <v>1777</v>
      </c>
      <c r="E359" s="1" t="s">
        <v>1778</v>
      </c>
      <c r="F359" s="4" t="s">
        <v>17</v>
      </c>
      <c r="G359" s="1" t="s">
        <v>18</v>
      </c>
      <c r="H359" s="1" t="s">
        <v>19</v>
      </c>
      <c r="I359" s="1" t="s">
        <v>20</v>
      </c>
      <c r="J359" s="1" t="s">
        <v>1779</v>
      </c>
      <c r="K359" s="1" t="s">
        <v>22</v>
      </c>
      <c r="L359" s="1" t="str">
        <f>HYPERLINK("https://files.afu.se/Downloads/Transcripts/Higherside%20Chats%20(Greg%20Carlwood)/2016 06 25 - TheHighersideChats - Judyth Vary Baker   The Lee Harvey Oswald Love Affair &amp; Weaponized Cancer Connection_aM_VXXrcLVQ - transcript (automated).pdf","Transcript Link")</f>
        <v>Transcript Link</v>
      </c>
      <c r="M359" s="2" t="str">
        <f>HYPERLINK("https://files.afu.se/Downloads/Transcripts/Higherside%20Chats%20(Greg%20Carlwood)/2016 06 25 - TheHighersideChats - Judyth Vary Baker   The Lee Harvey Oswald Love Affair &amp; Weaponized Cancer Connection_aM_VXXrcLVQ - transcript (automated).pdf","Transcript Link")</f>
        <v>Transcript Link</v>
      </c>
    </row>
    <row r="360" ht="409.5" spans="1:13">
      <c r="A360" s="1" t="s">
        <v>1780</v>
      </c>
      <c r="B360" s="1" t="s">
        <v>13</v>
      </c>
      <c r="C360" s="4" t="s">
        <v>1781</v>
      </c>
      <c r="D360" s="1" t="s">
        <v>1782</v>
      </c>
      <c r="E360" s="1" t="s">
        <v>1783</v>
      </c>
      <c r="F360" s="4" t="s">
        <v>17</v>
      </c>
      <c r="G360" s="1" t="s">
        <v>18</v>
      </c>
      <c r="H360" s="1" t="s">
        <v>19</v>
      </c>
      <c r="I360" s="1" t="s">
        <v>20</v>
      </c>
      <c r="J360" s="1" t="s">
        <v>1784</v>
      </c>
      <c r="K360" s="1" t="s">
        <v>22</v>
      </c>
      <c r="L360" s="1" t="str">
        <f>HYPERLINK("https://files.afu.se/Downloads/Transcripts/Higherside%20Chats%20(Greg%20Carlwood)/2016 06 14 - TheHighersideChats - Russ Baker   Family of Secrets  The Bush Dynasty and America’s Invisible Government_en8E6-81RfE - transcript (automated).pdf","Transcript Link")</f>
        <v>Transcript Link</v>
      </c>
      <c r="M360" s="2" t="str">
        <f>HYPERLINK("https://files.afu.se/Downloads/Transcripts/Higherside%20Chats%20(Greg%20Carlwood)/2016 06 14 - TheHighersideChats - Russ Baker   Family of Secrets  The Bush Dynasty and America’s Invisible Government_en8E6-81RfE - transcript (automated).pdf","Transcript Link")</f>
        <v>Transcript Link</v>
      </c>
    </row>
    <row r="361" ht="409.5" spans="1:13">
      <c r="A361" s="1" t="s">
        <v>1785</v>
      </c>
      <c r="B361" s="1" t="s">
        <v>13</v>
      </c>
      <c r="C361" s="4" t="s">
        <v>1786</v>
      </c>
      <c r="D361" s="1" t="s">
        <v>1787</v>
      </c>
      <c r="E361" s="1" t="s">
        <v>1788</v>
      </c>
      <c r="F361" s="4" t="s">
        <v>17</v>
      </c>
      <c r="G361" s="1" t="s">
        <v>18</v>
      </c>
      <c r="H361" s="1" t="s">
        <v>19</v>
      </c>
      <c r="I361" s="1" t="s">
        <v>20</v>
      </c>
      <c r="J361" s="1" t="s">
        <v>1789</v>
      </c>
      <c r="K361" s="1" t="s">
        <v>22</v>
      </c>
      <c r="L361" s="1" t="str">
        <f>HYPERLINK("https://files.afu.se/Downloads/Transcripts/Higherside%20Chats%20(Greg%20Carlwood)/2016 06 06 - TheHighersideChats - Marty Leeds   Flat Earth Implications, NASA Lies, &amp; Gematria_jnTUiyaI9Io - transcript (automated).pdf","Transcript Link")</f>
        <v>Transcript Link</v>
      </c>
      <c r="M361" s="2" t="str">
        <f>HYPERLINK("https://files.afu.se/Downloads/Transcripts/Higherside%20Chats%20(Greg%20Carlwood)/2016 06 06 - TheHighersideChats - Marty Leeds   Flat Earth Implications, NASA Lies, &amp; Gematria_jnTUiyaI9Io - transcript (automated).pdf","Transcript Link")</f>
        <v>Transcript Link</v>
      </c>
    </row>
    <row r="362" ht="165" spans="1:13">
      <c r="A362" s="1" t="s">
        <v>1790</v>
      </c>
      <c r="B362" s="1" t="s">
        <v>13</v>
      </c>
      <c r="C362" s="4" t="s">
        <v>1791</v>
      </c>
      <c r="D362" s="1" t="s">
        <v>1792</v>
      </c>
      <c r="E362" s="1" t="s">
        <v>1793</v>
      </c>
      <c r="F362" s="4" t="s">
        <v>17</v>
      </c>
      <c r="G362" s="1" t="s">
        <v>18</v>
      </c>
      <c r="H362" s="1" t="s">
        <v>19</v>
      </c>
      <c r="I362" s="1" t="s">
        <v>20</v>
      </c>
      <c r="J362" s="1" t="s">
        <v>1794</v>
      </c>
      <c r="K362" s="1" t="s">
        <v>22</v>
      </c>
      <c r="L362" s="1" t="str">
        <f>HYPERLINK("https://files.afu.se/Downloads/Transcripts/Higherside%20Chats%20(Greg%20Carlwood)/2016 06 01 - TheHighersideChats - Is Stephen Hawking An Illuminati Puppet  A Greg Carlwood Speculation_ETufPiw5oOQ - transcript (automated).pdf","Transcript Link")</f>
        <v>Transcript Link</v>
      </c>
      <c r="M362" s="2" t="str">
        <f>HYPERLINK("https://files.afu.se/Downloads/Transcripts/Higherside%20Chats%20(Greg%20Carlwood)/2016 06 01 - TheHighersideChats - Is Stephen Hawking An Illuminati Puppet  A Greg Carlwood Speculation_ETufPiw5oOQ - transcript (automated).pdf","Transcript Link")</f>
        <v>Transcript Link</v>
      </c>
    </row>
    <row r="363" ht="409.5" spans="1:13">
      <c r="A363" s="1" t="s">
        <v>1790</v>
      </c>
      <c r="B363" s="1" t="s">
        <v>13</v>
      </c>
      <c r="C363" s="4" t="s">
        <v>1795</v>
      </c>
      <c r="D363" s="1" t="s">
        <v>1796</v>
      </c>
      <c r="E363" s="1" t="s">
        <v>1797</v>
      </c>
      <c r="F363" s="4" t="s">
        <v>17</v>
      </c>
      <c r="G363" s="1" t="s">
        <v>18</v>
      </c>
      <c r="H363" s="1" t="s">
        <v>19</v>
      </c>
      <c r="I363" s="1" t="s">
        <v>20</v>
      </c>
      <c r="J363" s="1" t="s">
        <v>1798</v>
      </c>
      <c r="K363" s="1" t="s">
        <v>22</v>
      </c>
      <c r="L363" s="1" t="str">
        <f>HYPERLINK("https://files.afu.se/Downloads/Transcripts/Higherside%20Chats%20(Greg%20Carlwood)/2016 06 01 - TheHighersideChats - Paul Davids   A Case Study Of After Death Contact w  Forrest J. Ackerman_mQZxRyszmsA - transcript (automated).pdf","Transcript Link")</f>
        <v>Transcript Link</v>
      </c>
      <c r="M363" s="2" t="str">
        <f>HYPERLINK("https://files.afu.se/Downloads/Transcripts/Higherside%20Chats%20(Greg%20Carlwood)/2016 06 01 - TheHighersideChats - Paul Davids   A Case Study Of After Death Contact w  Forrest J. Ackerman_mQZxRyszmsA - transcript (automated).pdf","Transcript Link")</f>
        <v>Transcript Link</v>
      </c>
    </row>
    <row r="364" ht="409.5" spans="1:13">
      <c r="A364" s="1" t="s">
        <v>1799</v>
      </c>
      <c r="B364" s="1" t="s">
        <v>13</v>
      </c>
      <c r="C364" s="4" t="s">
        <v>1800</v>
      </c>
      <c r="D364" s="1" t="s">
        <v>1801</v>
      </c>
      <c r="E364" s="1" t="s">
        <v>1802</v>
      </c>
      <c r="F364" s="4" t="s">
        <v>17</v>
      </c>
      <c r="G364" s="1" t="s">
        <v>18</v>
      </c>
      <c r="H364" s="1" t="s">
        <v>19</v>
      </c>
      <c r="I364" s="1" t="s">
        <v>20</v>
      </c>
      <c r="J364" s="1" t="s">
        <v>1803</v>
      </c>
      <c r="K364" s="1" t="s">
        <v>22</v>
      </c>
      <c r="L364" s="1" t="str">
        <f>HYPERLINK("https://files.afu.se/Downloads/Transcripts/Higherside%20Chats%20(Greg%20Carlwood)/2016 05 27 - TheHighersideChats - Gordon White   Success Magic &amp; Chaos Protocols For The New Economic Reality_DjSqoqqZ4xI - transcript (automated).pdf","Transcript Link")</f>
        <v>Transcript Link</v>
      </c>
      <c r="M364" s="2" t="str">
        <f>HYPERLINK("https://files.afu.se/Downloads/Transcripts/Higherside%20Chats%20(Greg%20Carlwood)/2016 05 27 - TheHighersideChats - Gordon White   Success Magic &amp; Chaos Protocols For The New Economic Reality_DjSqoqqZ4xI - transcript (automated).pdf","Transcript Link")</f>
        <v>Transcript Link</v>
      </c>
    </row>
    <row r="365" ht="409.5" spans="1:13">
      <c r="A365" s="1" t="s">
        <v>1804</v>
      </c>
      <c r="B365" s="1" t="s">
        <v>13</v>
      </c>
      <c r="C365" s="4" t="s">
        <v>1805</v>
      </c>
      <c r="D365" s="1" t="s">
        <v>1806</v>
      </c>
      <c r="E365" s="1" t="s">
        <v>1807</v>
      </c>
      <c r="F365" s="4" t="s">
        <v>17</v>
      </c>
      <c r="G365" s="1" t="s">
        <v>18</v>
      </c>
      <c r="H365" s="1" t="s">
        <v>19</v>
      </c>
      <c r="I365" s="1" t="s">
        <v>20</v>
      </c>
      <c r="J365" s="1" t="s">
        <v>1808</v>
      </c>
      <c r="K365" s="1" t="s">
        <v>22</v>
      </c>
      <c r="L365" s="1" t="str">
        <f>HYPERLINK("https://files.afu.se/Downloads/Transcripts/Higherside%20Chats%20(Greg%20Carlwood)/2016 05 26 - TheHighersideChats - Melinda Leslie   Alien Abductions, Milabs, &amp; Their Eerie Corporate Connections_kTo0kyKGukM - transcript (automated).pdf","Transcript Link")</f>
        <v>Transcript Link</v>
      </c>
      <c r="M365" s="2" t="str">
        <f>HYPERLINK("https://files.afu.se/Downloads/Transcripts/Higherside%20Chats%20(Greg%20Carlwood)/2016 05 26 - TheHighersideChats - Melinda Leslie   Alien Abductions, Milabs, &amp; Their Eerie Corporate Connections_kTo0kyKGukM - transcript (automated).pdf","Transcript Link")</f>
        <v>Transcript Link</v>
      </c>
    </row>
    <row r="366" ht="409.5" spans="1:13">
      <c r="A366" s="1" t="s">
        <v>1809</v>
      </c>
      <c r="B366" s="1" t="s">
        <v>13</v>
      </c>
      <c r="C366" s="4" t="s">
        <v>1810</v>
      </c>
      <c r="D366" s="1" t="s">
        <v>1811</v>
      </c>
      <c r="E366" s="1" t="s">
        <v>1812</v>
      </c>
      <c r="F366" s="4" t="s">
        <v>17</v>
      </c>
      <c r="G366" s="1" t="s">
        <v>18</v>
      </c>
      <c r="H366" s="1" t="s">
        <v>19</v>
      </c>
      <c r="I366" s="1" t="s">
        <v>20</v>
      </c>
      <c r="J366" s="1" t="s">
        <v>1813</v>
      </c>
      <c r="K366" s="1" t="s">
        <v>22</v>
      </c>
      <c r="L366" s="1" t="str">
        <f>HYPERLINK("https://files.afu.se/Downloads/Transcripts/Higherside%20Chats%20(Greg%20Carlwood)/2016 05 16 - TheHighersideChats - Eve Lorgen   The Alien Love Bite, The Dark Side of Cupid, &amp; Entity Involvement In Human Romance_52Ie9W-m1ks - transcript (automated).pdf","Transcript Link")</f>
        <v>Transcript Link</v>
      </c>
      <c r="M366" s="2" t="str">
        <f>HYPERLINK("https://files.afu.se/Downloads/Transcripts/Higherside%20Chats%20(Greg%20Carlwood)/2016 05 16 - TheHighersideChats - Eve Lorgen   The Alien Love Bite, The Dark Side of Cupid, &amp; Entity Involvement In Human Romance_52Ie9W-m1ks - transcript (automated).pdf","Transcript Link")</f>
        <v>Transcript Link</v>
      </c>
    </row>
    <row r="367" ht="409.5" spans="1:13">
      <c r="A367" s="1" t="s">
        <v>1814</v>
      </c>
      <c r="B367" s="1" t="s">
        <v>13</v>
      </c>
      <c r="C367" s="4" t="s">
        <v>1815</v>
      </c>
      <c r="D367" s="1" t="s">
        <v>1816</v>
      </c>
      <c r="E367" s="1" t="s">
        <v>1817</v>
      </c>
      <c r="F367" s="4" t="s">
        <v>17</v>
      </c>
      <c r="G367" s="1" t="s">
        <v>18</v>
      </c>
      <c r="H367" s="1" t="s">
        <v>19</v>
      </c>
      <c r="I367" s="1" t="s">
        <v>20</v>
      </c>
      <c r="J367" s="1" t="s">
        <v>1818</v>
      </c>
      <c r="K367" s="1" t="s">
        <v>22</v>
      </c>
      <c r="L367" s="1" t="str">
        <f>HYPERLINK("https://files.afu.se/Downloads/Transcripts/Higherside%20Chats%20(Greg%20Carlwood)/2016 05 07 - TheHighersideChats - Corey Eib &amp; Todd McGreevy   Agenda 31, Article IV State Citizenship &amp; The Federal Fraud_K0NIa1HY4ZE - transcript (automated).pdf","Transcript Link")</f>
        <v>Transcript Link</v>
      </c>
      <c r="M367" s="2" t="str">
        <f>HYPERLINK("https://files.afu.se/Downloads/Transcripts/Higherside%20Chats%20(Greg%20Carlwood)/2016 05 07 - TheHighersideChats - Corey Eib &amp; Todd McGreevy   Agenda 31, Article IV State Citizenship &amp; The Federal Fraud_K0NIa1HY4ZE - transcript (automated).pdf","Transcript Link")</f>
        <v>Transcript Link</v>
      </c>
    </row>
    <row r="368" ht="409.5" spans="1:13">
      <c r="A368" s="1" t="s">
        <v>1819</v>
      </c>
      <c r="B368" s="1" t="s">
        <v>13</v>
      </c>
      <c r="C368" s="4" t="s">
        <v>1820</v>
      </c>
      <c r="D368" s="1" t="s">
        <v>1821</v>
      </c>
      <c r="E368" s="1" t="s">
        <v>1822</v>
      </c>
      <c r="F368" s="4" t="s">
        <v>17</v>
      </c>
      <c r="G368" s="1" t="s">
        <v>18</v>
      </c>
      <c r="H368" s="1" t="s">
        <v>19</v>
      </c>
      <c r="I368" s="1" t="s">
        <v>20</v>
      </c>
      <c r="J368" s="1" t="s">
        <v>1823</v>
      </c>
      <c r="K368" s="1" t="s">
        <v>22</v>
      </c>
      <c r="L368" s="1" t="str">
        <f>HYPERLINK("https://files.afu.se/Downloads/Transcripts/Higherside%20Chats%20(Greg%20Carlwood)/2016 04 28 - TheHighersideChats - Wal Thornhill   The Scientific Case For The Electric Universe_rSRsOCJRXyI - transcript (automated).pdf","Transcript Link")</f>
        <v>Transcript Link</v>
      </c>
      <c r="M368" s="2" t="str">
        <f>HYPERLINK("https://files.afu.se/Downloads/Transcripts/Higherside%20Chats%20(Greg%20Carlwood)/2016 04 28 - TheHighersideChats - Wal Thornhill   The Scientific Case For The Electric Universe_rSRsOCJRXyI - transcript (automated).pdf","Transcript Link")</f>
        <v>Transcript Link</v>
      </c>
    </row>
    <row r="369" ht="409.5" spans="1:13">
      <c r="A369" s="1" t="s">
        <v>1824</v>
      </c>
      <c r="B369" s="1" t="s">
        <v>13</v>
      </c>
      <c r="C369" s="4" t="s">
        <v>1825</v>
      </c>
      <c r="D369" s="1" t="s">
        <v>1826</v>
      </c>
      <c r="E369" s="1" t="s">
        <v>1827</v>
      </c>
      <c r="F369" s="4" t="s">
        <v>17</v>
      </c>
      <c r="G369" s="1" t="s">
        <v>18</v>
      </c>
      <c r="H369" s="1" t="s">
        <v>19</v>
      </c>
      <c r="I369" s="1" t="s">
        <v>20</v>
      </c>
      <c r="J369" s="1" t="s">
        <v>1828</v>
      </c>
      <c r="K369" s="1" t="s">
        <v>22</v>
      </c>
      <c r="L369" s="1" t="str">
        <f>HYPERLINK("https://files.afu.se/Downloads/Transcripts/Higherside%20Chats%20(Greg%20Carlwood)/2016 04 23 - TheHighersideChats - Ed Haslam   Dr. Mary’s Monkey, The Polio Vaccine, and Lee Harvey Oswald_8VybmG5K0ek - transcript (automated).pdf","Transcript Link")</f>
        <v>Transcript Link</v>
      </c>
      <c r="M369" s="2" t="str">
        <f>HYPERLINK("https://files.afu.se/Downloads/Transcripts/Higherside%20Chats%20(Greg%20Carlwood)/2016 04 23 - TheHighersideChats - Ed Haslam   Dr. Mary’s Monkey, The Polio Vaccine, and Lee Harvey Oswald_8VybmG5K0ek - transcript (automated).pdf","Transcript Link")</f>
        <v>Transcript Link</v>
      </c>
    </row>
    <row r="370" ht="409.5" spans="1:13">
      <c r="A370" s="1" t="s">
        <v>1829</v>
      </c>
      <c r="B370" s="1" t="s">
        <v>13</v>
      </c>
      <c r="C370" s="4" t="s">
        <v>1830</v>
      </c>
      <c r="D370" s="1" t="s">
        <v>1831</v>
      </c>
      <c r="E370" s="1" t="s">
        <v>1832</v>
      </c>
      <c r="F370" s="4" t="s">
        <v>17</v>
      </c>
      <c r="G370" s="1" t="s">
        <v>18</v>
      </c>
      <c r="H370" s="1" t="s">
        <v>19</v>
      </c>
      <c r="I370" s="1" t="s">
        <v>20</v>
      </c>
      <c r="J370" s="1" t="s">
        <v>1833</v>
      </c>
      <c r="K370" s="1" t="s">
        <v>22</v>
      </c>
      <c r="L370" s="1" t="str">
        <f>HYPERLINK("https://files.afu.se/Downloads/Transcripts/Higherside%20Chats%20(Greg%20Carlwood)/2016 04 17 - TheHighersideChats - James Corbett   Rockefeller History &amp; The Big Conspiracy Breakdown_GscERZYLUIs - transcript (automated).pdf","Transcript Link")</f>
        <v>Transcript Link</v>
      </c>
      <c r="M370" s="2" t="str">
        <f>HYPERLINK("https://files.afu.se/Downloads/Transcripts/Higherside%20Chats%20(Greg%20Carlwood)/2016 04 17 - TheHighersideChats - James Corbett   Rockefeller History &amp; The Big Conspiracy Breakdown_GscERZYLUIs - transcript (automated).pdf","Transcript Link")</f>
        <v>Transcript Link</v>
      </c>
    </row>
    <row r="371" ht="409.5" spans="1:13">
      <c r="A371" s="1" t="s">
        <v>1834</v>
      </c>
      <c r="B371" s="1" t="s">
        <v>13</v>
      </c>
      <c r="C371" s="4" t="s">
        <v>1835</v>
      </c>
      <c r="D371" s="1" t="s">
        <v>1836</v>
      </c>
      <c r="E371" s="1" t="s">
        <v>1837</v>
      </c>
      <c r="F371" s="4" t="s">
        <v>17</v>
      </c>
      <c r="G371" s="1" t="s">
        <v>18</v>
      </c>
      <c r="H371" s="1" t="s">
        <v>19</v>
      </c>
      <c r="I371" s="1" t="s">
        <v>20</v>
      </c>
      <c r="J371" s="1" t="s">
        <v>1838</v>
      </c>
      <c r="K371" s="1" t="s">
        <v>22</v>
      </c>
      <c r="L371" s="1">
        <v>0</v>
      </c>
      <c r="M371" s="2">
        <v>0</v>
      </c>
    </row>
    <row r="372" ht="270" spans="1:13">
      <c r="A372" s="1" t="s">
        <v>1839</v>
      </c>
      <c r="B372" s="1" t="s">
        <v>13</v>
      </c>
      <c r="C372" s="4" t="s">
        <v>1840</v>
      </c>
      <c r="D372" s="1" t="s">
        <v>1841</v>
      </c>
      <c r="E372" s="1" t="s">
        <v>1842</v>
      </c>
      <c r="F372" s="4" t="s">
        <v>17</v>
      </c>
      <c r="G372" s="1" t="s">
        <v>18</v>
      </c>
      <c r="H372" s="1" t="s">
        <v>19</v>
      </c>
      <c r="I372" s="1" t="s">
        <v>20</v>
      </c>
      <c r="J372" s="1" t="s">
        <v>1843</v>
      </c>
      <c r="K372" s="1" t="s">
        <v>22</v>
      </c>
      <c r="L372" s="1" t="str">
        <f>HYPERLINK("https://files.afu.se/Downloads/Transcripts/Higherside%20Chats%20(Greg%20Carlwood)/2016 04 06 - TheHighersideChats - Dr. Richard Jacoby   The Toxic Effects of Sugar &amp; The Corporate Food Conspiracy_YnT1ZJjTyss - transcript (automated).pdf","Transcript Link")</f>
        <v>Transcript Link</v>
      </c>
      <c r="M372" s="2" t="str">
        <f>HYPERLINK("https://files.afu.se/Downloads/Transcripts/Higherside%20Chats%20(Greg%20Carlwood)/2016 04 06 - TheHighersideChats - Dr. Richard Jacoby   The Toxic Effects of Sugar &amp; The Corporate Food Conspiracy_YnT1ZJjTyss - transcript (automated).pdf","Transcript Link")</f>
        <v>Transcript Link</v>
      </c>
    </row>
    <row r="373" ht="360" spans="1:13">
      <c r="A373" s="1" t="s">
        <v>1844</v>
      </c>
      <c r="B373" s="1" t="s">
        <v>13</v>
      </c>
      <c r="C373" s="4" t="s">
        <v>1845</v>
      </c>
      <c r="D373" s="1" t="s">
        <v>1846</v>
      </c>
      <c r="E373" s="1" t="s">
        <v>1847</v>
      </c>
      <c r="F373" s="4" t="s">
        <v>17</v>
      </c>
      <c r="G373" s="1" t="s">
        <v>18</v>
      </c>
      <c r="H373" s="1" t="s">
        <v>19</v>
      </c>
      <c r="I373" s="1" t="s">
        <v>20</v>
      </c>
      <c r="J373" s="1" t="s">
        <v>1848</v>
      </c>
      <c r="K373" s="1" t="s">
        <v>22</v>
      </c>
      <c r="L373" s="1" t="str">
        <f>HYPERLINK("https://files.afu.se/Downloads/Transcripts/Higherside%20Chats%20(Greg%20Carlwood)/2016 03 31 - TheHighersideChats - Robert Guffey   Project Chameleo, Secret Tech, &amp; The Surveillance State_qYo-VdV3K0w - transcript (automated).pdf","Transcript Link")</f>
        <v>Transcript Link</v>
      </c>
      <c r="M373" s="2" t="str">
        <f>HYPERLINK("https://files.afu.se/Downloads/Transcripts/Higherside%20Chats%20(Greg%20Carlwood)/2016 03 31 - TheHighersideChats - Robert Guffey   Project Chameleo, Secret Tech, &amp; The Surveillance State_qYo-VdV3K0w - transcript (automated).pdf","Transcript Link")</f>
        <v>Transcript Link</v>
      </c>
    </row>
    <row r="374" ht="180" spans="1:13">
      <c r="A374" s="1" t="s">
        <v>1849</v>
      </c>
      <c r="B374" s="1" t="s">
        <v>13</v>
      </c>
      <c r="C374" s="4" t="s">
        <v>1850</v>
      </c>
      <c r="D374" s="1" t="s">
        <v>1851</v>
      </c>
      <c r="E374" s="1" t="s">
        <v>1852</v>
      </c>
      <c r="F374" s="4" t="s">
        <v>17</v>
      </c>
      <c r="G374" s="1" t="s">
        <v>18</v>
      </c>
      <c r="H374" s="1" t="s">
        <v>19</v>
      </c>
      <c r="I374" s="1" t="s">
        <v>20</v>
      </c>
      <c r="J374" s="1" t="s">
        <v>1853</v>
      </c>
      <c r="K374" s="1" t="s">
        <v>22</v>
      </c>
      <c r="L374" s="1" t="str">
        <f>HYPERLINK("https://files.afu.se/Downloads/Transcripts/Higherside%20Chats%20(Greg%20Carlwood)/2016 03 29 - TheHighersideChats - Dr. Richard Alan Miller   Magick, Military Intelligence, and Higher Consciousness_6XltxO3Z6j0 - transcript (automated).pdf","Transcript Link")</f>
        <v>Transcript Link</v>
      </c>
      <c r="M374" s="2" t="str">
        <f>HYPERLINK("https://files.afu.se/Downloads/Transcripts/Higherside%20Chats%20(Greg%20Carlwood)/2016 03 29 - TheHighersideChats - Dr. Richard Alan Miller   Magick, Military Intelligence, and Higher Consciousness_6XltxO3Z6j0 - transcript (automated).pdf","Transcript Link")</f>
        <v>Transcript Link</v>
      </c>
    </row>
    <row r="375" ht="225" spans="1:13">
      <c r="A375" s="1" t="s">
        <v>1854</v>
      </c>
      <c r="B375" s="1" t="s">
        <v>13</v>
      </c>
      <c r="C375" s="4" t="s">
        <v>1855</v>
      </c>
      <c r="D375" s="1" t="s">
        <v>1856</v>
      </c>
      <c r="E375" s="1" t="s">
        <v>1857</v>
      </c>
      <c r="F375" s="4" t="s">
        <v>17</v>
      </c>
      <c r="G375" s="1" t="s">
        <v>18</v>
      </c>
      <c r="H375" s="1" t="s">
        <v>19</v>
      </c>
      <c r="I375" s="1" t="s">
        <v>20</v>
      </c>
      <c r="J375" s="1" t="s">
        <v>1858</v>
      </c>
      <c r="K375" s="1" t="s">
        <v>22</v>
      </c>
      <c r="L375" s="1" t="str">
        <f>HYPERLINK("https://files.afu.se/Downloads/Transcripts/Higherside%20Chats%20(Greg%20Carlwood)/2016 03 20 - TheHighersideChats - Gordon White   Understanding Non-Human Logic and Entity Influence Throughout History_u9_Gxm6Lv2E - transcript (automated).pdf","Transcript Link")</f>
        <v>Transcript Link</v>
      </c>
      <c r="M375" s="2" t="str">
        <f>HYPERLINK("https://files.afu.se/Downloads/Transcripts/Higherside%20Chats%20(Greg%20Carlwood)/2016 03 20 - TheHighersideChats - Gordon White   Understanding Non-Human Logic and Entity Influence Throughout History_u9_Gxm6Lv2E - transcript (automated).pdf","Transcript Link")</f>
        <v>Transcript Link</v>
      </c>
    </row>
    <row r="376" ht="409.5" spans="1:13">
      <c r="A376" s="1" t="s">
        <v>1859</v>
      </c>
      <c r="B376" s="1" t="s">
        <v>13</v>
      </c>
      <c r="C376" s="4" t="s">
        <v>1860</v>
      </c>
      <c r="D376" s="1" t="s">
        <v>1861</v>
      </c>
      <c r="E376" s="1" t="s">
        <v>1862</v>
      </c>
      <c r="F376" s="4" t="s">
        <v>17</v>
      </c>
      <c r="G376" s="1" t="s">
        <v>18</v>
      </c>
      <c r="H376" s="1" t="s">
        <v>19</v>
      </c>
      <c r="I376" s="1" t="s">
        <v>20</v>
      </c>
      <c r="J376" s="1" t="s">
        <v>1863</v>
      </c>
      <c r="K376" s="1" t="s">
        <v>22</v>
      </c>
      <c r="L376" s="1" t="str">
        <f>HYPERLINK("https://files.afu.se/Downloads/Transcripts/Higherside%20Chats%20(Greg%20Carlwood)/2016 03 13 - TheHighersideChats - David Rodriguez   The Education Conspiracy And The History Of Forced Schooling_a2mrIF2XJpQ - transcript (automated).pdf","Transcript Link")</f>
        <v>Transcript Link</v>
      </c>
      <c r="M376" s="2" t="str">
        <f>HYPERLINK("https://files.afu.se/Downloads/Transcripts/Higherside%20Chats%20(Greg%20Carlwood)/2016 03 13 - TheHighersideChats - David Rodriguez   The Education Conspiracy And The History Of Forced Schooling_a2mrIF2XJpQ - transcript (automated).pdf","Transcript Link")</f>
        <v>Transcript Link</v>
      </c>
    </row>
    <row r="377" ht="180" spans="1:13">
      <c r="A377" s="1" t="s">
        <v>1864</v>
      </c>
      <c r="B377" s="1" t="s">
        <v>13</v>
      </c>
      <c r="C377" s="4" t="s">
        <v>1865</v>
      </c>
      <c r="D377" s="1" t="s">
        <v>1866</v>
      </c>
      <c r="E377" s="1" t="s">
        <v>1867</v>
      </c>
      <c r="F377" s="4" t="s">
        <v>17</v>
      </c>
      <c r="G377" s="1" t="s">
        <v>18</v>
      </c>
      <c r="H377" s="1" t="s">
        <v>19</v>
      </c>
      <c r="I377" s="1" t="s">
        <v>20</v>
      </c>
      <c r="J377" s="1" t="s">
        <v>1868</v>
      </c>
      <c r="K377" s="1" t="s">
        <v>22</v>
      </c>
      <c r="L377" s="1" t="str">
        <f>HYPERLINK("https://files.afu.se/Downloads/Transcripts/Higherside%20Chats%20(Greg%20Carlwood)/2016 03 08 - TheHighersideChats - Joshua Cutchin   The Food and Drink Offerings Of Aliens, Faeries, and Sasquatch_I_RnWMef2rM - transcript (automated).pdf","Transcript Link")</f>
        <v>Transcript Link</v>
      </c>
      <c r="M377" s="2" t="str">
        <f>HYPERLINK("https://files.afu.se/Downloads/Transcripts/Higherside%20Chats%20(Greg%20Carlwood)/2016 03 08 - TheHighersideChats - Joshua Cutchin   The Food and Drink Offerings Of Aliens, Faeries, and Sasquatch_I_RnWMef2rM - transcript (automated).pdf","Transcript Link")</f>
        <v>Transcript Link</v>
      </c>
    </row>
    <row r="378" ht="225" spans="1:13">
      <c r="A378" s="1" t="s">
        <v>1869</v>
      </c>
      <c r="B378" s="1" t="s">
        <v>13</v>
      </c>
      <c r="C378" s="4" t="s">
        <v>1870</v>
      </c>
      <c r="D378" s="1" t="s">
        <v>1871</v>
      </c>
      <c r="E378" s="1" t="s">
        <v>1872</v>
      </c>
      <c r="F378" s="4" t="s">
        <v>17</v>
      </c>
      <c r="G378" s="1" t="s">
        <v>18</v>
      </c>
      <c r="H378" s="1" t="s">
        <v>19</v>
      </c>
      <c r="I378" s="1" t="s">
        <v>20</v>
      </c>
      <c r="J378" s="1" t="s">
        <v>1873</v>
      </c>
      <c r="K378" s="1" t="s">
        <v>22</v>
      </c>
      <c r="L378" s="1" t="str">
        <f>HYPERLINK("https://files.afu.se/Downloads/Transcripts/Higherside%20Chats%20(Greg%20Carlwood)/2016 03 01 - TheHighersideChats - Mark Devlin   Mind Control and Magick In The Corporate Music Industry_fUyx5gpvh0M - transcript (automated).pdf","Transcript Link")</f>
        <v>Transcript Link</v>
      </c>
      <c r="M378" s="2" t="str">
        <f>HYPERLINK("https://files.afu.se/Downloads/Transcripts/Higherside%20Chats%20(Greg%20Carlwood)/2016 03 01 - TheHighersideChats - Mark Devlin   Mind Control and Magick In The Corporate Music Industry_fUyx5gpvh0M - transcript (automated).pdf","Transcript Link")</f>
        <v>Transcript Link</v>
      </c>
    </row>
    <row r="379" ht="315" spans="1:13">
      <c r="A379" s="1" t="s">
        <v>1874</v>
      </c>
      <c r="B379" s="1" t="s">
        <v>13</v>
      </c>
      <c r="C379" s="4" t="s">
        <v>1875</v>
      </c>
      <c r="D379" s="1" t="s">
        <v>1876</v>
      </c>
      <c r="E379" s="1" t="s">
        <v>1877</v>
      </c>
      <c r="F379" s="4" t="s">
        <v>17</v>
      </c>
      <c r="G379" s="1" t="s">
        <v>18</v>
      </c>
      <c r="H379" s="1" t="s">
        <v>19</v>
      </c>
      <c r="I379" s="1" t="s">
        <v>20</v>
      </c>
      <c r="J379" s="1" t="s">
        <v>1878</v>
      </c>
      <c r="K379" s="1" t="s">
        <v>22</v>
      </c>
      <c r="L379" s="1" t="str">
        <f>HYPERLINK("https://files.afu.se/Downloads/Transcripts/Higherside%20Chats%20(Greg%20Carlwood)/2016 02 27 - TheHighersideChats - Donald Marshall   Disclosure Updates On The Illuminati Vril Cloning Centers_ZJXip4JlrpQ - transcript (automated).pdf","Transcript Link")</f>
        <v>Transcript Link</v>
      </c>
      <c r="M379" s="2" t="str">
        <f>HYPERLINK("https://files.afu.se/Downloads/Transcripts/Higherside%20Chats%20(Greg%20Carlwood)/2016 02 27 - TheHighersideChats - Donald Marshall   Disclosure Updates On The Illuminati Vril Cloning Centers_ZJXip4JlrpQ - transcript (automated).pdf","Transcript Link")</f>
        <v>Transcript Link</v>
      </c>
    </row>
    <row r="380" ht="409.5" spans="1:13">
      <c r="A380" s="1" t="s">
        <v>1879</v>
      </c>
      <c r="B380" s="1" t="s">
        <v>13</v>
      </c>
      <c r="C380" s="4" t="s">
        <v>1880</v>
      </c>
      <c r="D380" s="1" t="s">
        <v>1881</v>
      </c>
      <c r="E380" s="1" t="s">
        <v>1882</v>
      </c>
      <c r="F380" s="4" t="s">
        <v>17</v>
      </c>
      <c r="G380" s="1" t="s">
        <v>18</v>
      </c>
      <c r="H380" s="1" t="s">
        <v>19</v>
      </c>
      <c r="I380" s="1" t="s">
        <v>20</v>
      </c>
      <c r="J380" s="1" t="s">
        <v>1883</v>
      </c>
      <c r="K380" s="1" t="s">
        <v>22</v>
      </c>
      <c r="L380" s="1" t="str">
        <f>HYPERLINK("https://files.afu.se/Downloads/Transcripts/Higherside%20Chats%20(Greg%20Carlwood)/2016 02 22 - TheHighersideChats - Dr. Judy Wood   The Evidence For Directed Free-Energy Tech Used On 9 11_fzIHxVq-aIE - transcript (automated).pdf","Transcript Link")</f>
        <v>Transcript Link</v>
      </c>
      <c r="M380" s="2" t="str">
        <f>HYPERLINK("https://files.afu.se/Downloads/Transcripts/Higherside%20Chats%20(Greg%20Carlwood)/2016 02 22 - TheHighersideChats - Dr. Judy Wood   The Evidence For Directed Free-Energy Tech Used On 9 11_fzIHxVq-aIE - transcript (automated).pdf","Transcript Link")</f>
        <v>Transcript Link</v>
      </c>
    </row>
    <row r="381" ht="165" spans="1:13">
      <c r="A381" s="1" t="s">
        <v>1884</v>
      </c>
      <c r="B381" s="1" t="s">
        <v>13</v>
      </c>
      <c r="C381" s="4" t="s">
        <v>1885</v>
      </c>
      <c r="D381" s="1" t="s">
        <v>1886</v>
      </c>
      <c r="E381" s="1" t="s">
        <v>1887</v>
      </c>
      <c r="F381" s="4" t="s">
        <v>17</v>
      </c>
      <c r="G381" s="1" t="s">
        <v>18</v>
      </c>
      <c r="H381" s="1" t="s">
        <v>19</v>
      </c>
      <c r="I381" s="1" t="s">
        <v>20</v>
      </c>
      <c r="J381" s="1" t="s">
        <v>1888</v>
      </c>
      <c r="K381" s="1" t="s">
        <v>22</v>
      </c>
      <c r="L381" s="1" t="str">
        <f>HYPERLINK("https://files.afu.se/Downloads/Transcripts/Higherside%20Chats%20(Greg%20Carlwood)/2016 02 14 - TheHighersideChats - Gordon White   Star.Ships  A Prehistory Of The Spirits, Gobekli Tepe &amp; Our Magical Past_E2IVuGqc-GM - transcript (automated).pdf","Transcript Link")</f>
        <v>Transcript Link</v>
      </c>
      <c r="M381" s="2" t="str">
        <f>HYPERLINK("https://files.afu.se/Downloads/Transcripts/Higherside%20Chats%20(Greg%20Carlwood)/2016 02 14 - TheHighersideChats - Gordon White   Star.Ships  A Prehistory Of The Spirits, Gobekli Tepe &amp; Our Magical Past_E2IVuGqc-GM - transcript (automated).pdf","Transcript Link")</f>
        <v>Transcript Link</v>
      </c>
    </row>
    <row r="382" ht="240" spans="1:13">
      <c r="A382" s="1" t="s">
        <v>1889</v>
      </c>
      <c r="B382" s="1" t="s">
        <v>13</v>
      </c>
      <c r="C382" s="4" t="s">
        <v>1890</v>
      </c>
      <c r="D382" s="1" t="s">
        <v>1891</v>
      </c>
      <c r="E382" s="1" t="s">
        <v>1892</v>
      </c>
      <c r="F382" s="4" t="s">
        <v>17</v>
      </c>
      <c r="G382" s="1" t="s">
        <v>18</v>
      </c>
      <c r="H382" s="1" t="s">
        <v>19</v>
      </c>
      <c r="I382" s="1" t="s">
        <v>20</v>
      </c>
      <c r="J382" s="1" t="s">
        <v>1893</v>
      </c>
      <c r="K382" s="1" t="s">
        <v>22</v>
      </c>
      <c r="L382" s="1" t="str">
        <f>HYPERLINK("https://files.afu.se/Downloads/Transcripts/Higherside%20Chats%20(Greg%20Carlwood)/2016 02 06 - TheHighersideChats - Johnny Cirucci   The Roman Catholic Conspiracy, Vatican Crimes, &amp; The Jesuits_4ncOugDIKdw - transcript (automated).pdf","Transcript Link")</f>
        <v>Transcript Link</v>
      </c>
      <c r="M382" s="2" t="str">
        <f>HYPERLINK("https://files.afu.se/Downloads/Transcripts/Higherside%20Chats%20(Greg%20Carlwood)/2016 02 06 - TheHighersideChats - Johnny Cirucci   The Roman Catholic Conspiracy, Vatican Crimes, &amp; The Jesuits_4ncOugDIKdw - transcript (automated).pdf","Transcript Link")</f>
        <v>Transcript Link</v>
      </c>
    </row>
    <row r="383" ht="165" spans="1:13">
      <c r="A383" s="1" t="s">
        <v>1894</v>
      </c>
      <c r="B383" s="1" t="s">
        <v>13</v>
      </c>
      <c r="C383" s="4" t="s">
        <v>1895</v>
      </c>
      <c r="D383" s="1" t="s">
        <v>1896</v>
      </c>
      <c r="E383" s="1" t="s">
        <v>1897</v>
      </c>
      <c r="F383" s="4" t="s">
        <v>17</v>
      </c>
      <c r="G383" s="1" t="s">
        <v>18</v>
      </c>
      <c r="H383" s="1" t="s">
        <v>19</v>
      </c>
      <c r="I383" s="1" t="s">
        <v>20</v>
      </c>
      <c r="J383" s="1" t="s">
        <v>1898</v>
      </c>
      <c r="K383" s="1" t="s">
        <v>22</v>
      </c>
      <c r="L383" s="1" t="str">
        <f>HYPERLINK("https://files.afu.se/Downloads/Transcripts/Higherside%20Chats%20(Greg%20Carlwood)/2016 01 30 - TheHighersideChats - Steven D. Kelley   Dark Secrets of the Clinton Crime Syndicate, &amp; The NWO Agenda_er3bUTD9sUE - transcript (automated).pdf","Transcript Link")</f>
        <v>Transcript Link</v>
      </c>
      <c r="M383" s="2" t="str">
        <f>HYPERLINK("https://files.afu.se/Downloads/Transcripts/Higherside%20Chats%20(Greg%20Carlwood)/2016 01 30 - TheHighersideChats - Steven D. Kelley   Dark Secrets of the Clinton Crime Syndicate, &amp; The NWO Agenda_er3bUTD9sUE - transcript (automated).pdf","Transcript Link")</f>
        <v>Transcript Link</v>
      </c>
    </row>
    <row r="384" ht="195" spans="1:13">
      <c r="A384" s="1" t="s">
        <v>1899</v>
      </c>
      <c r="B384" s="1" t="s">
        <v>13</v>
      </c>
      <c r="C384" s="4" t="s">
        <v>1900</v>
      </c>
      <c r="D384" s="1" t="s">
        <v>1901</v>
      </c>
      <c r="E384" s="1" t="s">
        <v>1902</v>
      </c>
      <c r="F384" s="4" t="s">
        <v>17</v>
      </c>
      <c r="G384" s="1" t="s">
        <v>18</v>
      </c>
      <c r="H384" s="1" t="s">
        <v>19</v>
      </c>
      <c r="I384" s="1" t="s">
        <v>20</v>
      </c>
      <c r="J384" s="1" t="s">
        <v>1903</v>
      </c>
      <c r="K384" s="1" t="s">
        <v>22</v>
      </c>
      <c r="L384" s="1" t="str">
        <f>HYPERLINK("https://files.afu.se/Downloads/Transcripts/Higherside%20Chats%20(Greg%20Carlwood)/2016 01 26 - TheHighersideChats - Christopher Knight   Megalithic Measurements, Freemasons, and The Moon Makers_CDRFMDrASaw - transcript (automated).pdf","Transcript Link")</f>
        <v>Transcript Link</v>
      </c>
      <c r="M384" s="2" t="str">
        <f>HYPERLINK("https://files.afu.se/Downloads/Transcripts/Higherside%20Chats%20(Greg%20Carlwood)/2016 01 26 - TheHighersideChats - Christopher Knight   Megalithic Measurements, Freemasons, and The Moon Makers_CDRFMDrASaw - transcript (automated).pdf","Transcript Link")</f>
        <v>Transcript Link</v>
      </c>
    </row>
    <row r="385" ht="165" spans="1:13">
      <c r="A385" s="1" t="s">
        <v>1904</v>
      </c>
      <c r="B385" s="1" t="s">
        <v>13</v>
      </c>
      <c r="C385" s="4" t="s">
        <v>1905</v>
      </c>
      <c r="D385" s="1" t="s">
        <v>1906</v>
      </c>
      <c r="E385" s="1" t="s">
        <v>1907</v>
      </c>
      <c r="F385" s="4" t="s">
        <v>17</v>
      </c>
      <c r="G385" s="1" t="s">
        <v>18</v>
      </c>
      <c r="H385" s="1" t="s">
        <v>19</v>
      </c>
      <c r="I385" s="1" t="s">
        <v>20</v>
      </c>
      <c r="J385" s="1" t="s">
        <v>1908</v>
      </c>
      <c r="K385" s="1" t="s">
        <v>22</v>
      </c>
      <c r="L385" s="1" t="str">
        <f>HYPERLINK("https://files.afu.se/Downloads/Transcripts/Higherside%20Chats%20(Greg%20Carlwood)/2016 01 17 - TheHighersideChats - Alain Nu   Mentalism, Manifestation, Strange Experiences, &amp; Improving Your Psychic Ability_T_eILDFk7UY - transcript (automated).pdf","Transcript Link")</f>
        <v>Transcript Link</v>
      </c>
      <c r="M385" s="2" t="str">
        <f>HYPERLINK("https://files.afu.se/Downloads/Transcripts/Higherside%20Chats%20(Greg%20Carlwood)/2016 01 17 - TheHighersideChats - Alain Nu   Mentalism, Manifestation, Strange Experiences, &amp; Improving Your Psychic Ability_T_eILDFk7UY - transcript (automated).pdf","Transcript Link")</f>
        <v>Transcript Link</v>
      </c>
    </row>
    <row r="386" ht="165" spans="1:13">
      <c r="A386" s="1" t="s">
        <v>1909</v>
      </c>
      <c r="B386" s="1" t="s">
        <v>13</v>
      </c>
      <c r="C386" s="4" t="s">
        <v>1910</v>
      </c>
      <c r="D386" s="1" t="s">
        <v>1911</v>
      </c>
      <c r="E386" s="1" t="s">
        <v>1912</v>
      </c>
      <c r="F386" s="4" t="s">
        <v>17</v>
      </c>
      <c r="G386" s="1" t="s">
        <v>18</v>
      </c>
      <c r="H386" s="1" t="s">
        <v>19</v>
      </c>
      <c r="I386" s="1" t="s">
        <v>20</v>
      </c>
      <c r="J386" s="1" t="s">
        <v>1913</v>
      </c>
      <c r="K386" s="1" t="s">
        <v>22</v>
      </c>
      <c r="L386" s="1" t="str">
        <f>HYPERLINK("https://files.afu.se/Downloads/Transcripts/Higherside%20Chats%20(Greg%20Carlwood)/2016 01 12 - TheHighersideChats - David Talbott   The Electric Universe, The Saturn Sun Swap, &amp; The Reconstructing Of Mythology_ZLBuBiGE5o0 - transcript (automated).pdf","Transcript Link")</f>
        <v>Transcript Link</v>
      </c>
      <c r="M386" s="2" t="str">
        <f>HYPERLINK("https://files.afu.se/Downloads/Transcripts/Higherside%20Chats%20(Greg%20Carlwood)/2016 01 12 - TheHighersideChats - David Talbott   The Electric Universe, The Saturn Sun Swap, &amp; The Reconstructing Of Mythology_ZLBuBiGE5o0 - transcript (automated).pdf","Transcript Link")</f>
        <v>Transcript Link</v>
      </c>
    </row>
    <row r="387" ht="285" spans="1:13">
      <c r="A387" s="1" t="s">
        <v>1914</v>
      </c>
      <c r="B387" s="1" t="s">
        <v>13</v>
      </c>
      <c r="C387" s="4" t="s">
        <v>1915</v>
      </c>
      <c r="D387" s="1" t="s">
        <v>1916</v>
      </c>
      <c r="E387" s="1" t="s">
        <v>1917</v>
      </c>
      <c r="F387" s="4" t="s">
        <v>17</v>
      </c>
      <c r="G387" s="1" t="s">
        <v>18</v>
      </c>
      <c r="H387" s="1" t="s">
        <v>19</v>
      </c>
      <c r="I387" s="1" t="s">
        <v>20</v>
      </c>
      <c r="J387" s="1" t="s">
        <v>1918</v>
      </c>
      <c r="K387" s="1" t="s">
        <v>22</v>
      </c>
      <c r="L387" s="1" t="str">
        <f>HYPERLINK("https://files.afu.se/Downloads/Transcripts/Higherside%20Chats%20(Greg%20Carlwood)/2016 01 06 - TheHighersideChats - Sylvie’ Ivanowa   New Chronology, Ayahuasca Insights, &amp; The Reformation Conspiracy_8cIJEbJ9BrM - transcript (automated).pdf","Transcript Link")</f>
        <v>Transcript Link</v>
      </c>
      <c r="M387" s="2" t="str">
        <f>HYPERLINK("https://files.afu.se/Downloads/Transcripts/Higherside%20Chats%20(Greg%20Carlwood)/2016 01 06 - TheHighersideChats - Sylvie’ Ivanowa   New Chronology, Ayahuasca Insights, &amp; The Reformation Conspiracy_8cIJEbJ9BrM - transcript (automated).pdf","Transcript Link")</f>
        <v>Transcript Link</v>
      </c>
    </row>
    <row r="388" ht="210" spans="1:13">
      <c r="A388" s="1" t="s">
        <v>1919</v>
      </c>
      <c r="B388" s="1" t="s">
        <v>13</v>
      </c>
      <c r="C388" s="4" t="s">
        <v>1920</v>
      </c>
      <c r="D388" s="1" t="s">
        <v>1921</v>
      </c>
      <c r="E388" s="1" t="s">
        <v>1922</v>
      </c>
      <c r="F388" s="4" t="s">
        <v>17</v>
      </c>
      <c r="G388" s="1" t="s">
        <v>18</v>
      </c>
      <c r="H388" s="1" t="s">
        <v>19</v>
      </c>
      <c r="I388" s="1" t="s">
        <v>20</v>
      </c>
      <c r="J388" s="1" t="s">
        <v>1923</v>
      </c>
      <c r="K388" s="1" t="s">
        <v>22</v>
      </c>
      <c r="L388" s="1" t="str">
        <f>HYPERLINK("https://files.afu.se/Downloads/Transcripts/Higherside%20Chats%20(Greg%20Carlwood)/2015 12 28 - TheHighersideChats - Sevan Bomar   The Imagination Hijack, Manifesting Reality, &amp; Exploring Consciousness_biv-xf5tnDo - transcript (automated).pdf","Transcript Link")</f>
        <v>Transcript Link</v>
      </c>
      <c r="M388" s="2" t="str">
        <f>HYPERLINK("https://files.afu.se/Downloads/Transcripts/Higherside%20Chats%20(Greg%20Carlwood)/2015 12 28 - TheHighersideChats - Sevan Bomar   The Imagination Hijack, Manifesting Reality, &amp; Exploring Consciousness_biv-xf5tnDo - transcript (automated).pdf","Transcript Link")</f>
        <v>Transcript Link</v>
      </c>
    </row>
    <row r="389" ht="165" spans="1:13">
      <c r="A389" s="1" t="s">
        <v>1924</v>
      </c>
      <c r="B389" s="1" t="s">
        <v>13</v>
      </c>
      <c r="C389" s="4" t="s">
        <v>1925</v>
      </c>
      <c r="D389" s="1" t="s">
        <v>1926</v>
      </c>
      <c r="E389" s="1" t="s">
        <v>1927</v>
      </c>
      <c r="F389" s="4" t="s">
        <v>17</v>
      </c>
      <c r="G389" s="1" t="s">
        <v>18</v>
      </c>
      <c r="H389" s="1" t="s">
        <v>19</v>
      </c>
      <c r="I389" s="1" t="s">
        <v>20</v>
      </c>
      <c r="J389" s="1" t="s">
        <v>1928</v>
      </c>
      <c r="K389" s="1" t="s">
        <v>22</v>
      </c>
      <c r="L389" s="1" t="str">
        <f>HYPERLINK("https://files.afu.se/Downloads/Transcripts/Higherside%20Chats%20(Greg%20Carlwood)/2015 12 23 - TheHighersideChats - Ole Dammegard   Problems With Paris and San Bernar_yOzuhcRS3Co - transcript (automated).pdf","Transcript Link")</f>
        <v>Transcript Link</v>
      </c>
      <c r="M389" s="2" t="str">
        <f>HYPERLINK("https://files.afu.se/Downloads/Transcripts/Higherside%20Chats%20(Greg%20Carlwood)/2015 12 23 - TheHighersideChats - Ole Dammegard   Problems With Paris and San Bernar_yOzuhcRS3Co - transcript (automated).pdf","Transcript Link")</f>
        <v>Transcript Link</v>
      </c>
    </row>
    <row r="390" ht="165" spans="1:13">
      <c r="A390" s="1" t="s">
        <v>1929</v>
      </c>
      <c r="B390" s="1" t="s">
        <v>13</v>
      </c>
      <c r="C390" s="4" t="s">
        <v>1930</v>
      </c>
      <c r="D390" s="1" t="s">
        <v>1931</v>
      </c>
      <c r="E390" s="1" t="s">
        <v>1932</v>
      </c>
      <c r="F390" s="4" t="s">
        <v>17</v>
      </c>
      <c r="G390" s="1" t="s">
        <v>18</v>
      </c>
      <c r="H390" s="1" t="s">
        <v>19</v>
      </c>
      <c r="I390" s="1" t="s">
        <v>20</v>
      </c>
      <c r="J390" s="1" t="s">
        <v>1933</v>
      </c>
      <c r="K390" s="1" t="s">
        <v>22</v>
      </c>
      <c r="L390" s="1" t="str">
        <f>HYPERLINK("https://files.afu.se/Downloads/Transcripts/Higherside%20Chats%20(Greg%20Carlwood)/2015 12 18 - TheHighersideChats - Peter Levenda   Sinister Forces, Occult History, &amp; The Nine_tDn4PlUE9Fk - transcript (automated).pdf","Transcript Link")</f>
        <v>Transcript Link</v>
      </c>
      <c r="M390" s="2" t="str">
        <f>HYPERLINK("https://files.afu.se/Downloads/Transcripts/Higherside%20Chats%20(Greg%20Carlwood)/2015 12 18 - TheHighersideChats - Peter Levenda   Sinister Forces, Occult History, &amp; The Nine_tDn4PlUE9Fk - transcript (automated).pdf","Transcript Link")</f>
        <v>Transcript Link</v>
      </c>
    </row>
    <row r="391" ht="210" spans="1:13">
      <c r="A391" s="1" t="s">
        <v>1934</v>
      </c>
      <c r="B391" s="1" t="s">
        <v>13</v>
      </c>
      <c r="C391" s="4" t="s">
        <v>1935</v>
      </c>
      <c r="D391" s="1" t="s">
        <v>1936</v>
      </c>
      <c r="E391" s="1" t="s">
        <v>1937</v>
      </c>
      <c r="F391" s="4" t="s">
        <v>17</v>
      </c>
      <c r="G391" s="1" t="s">
        <v>18</v>
      </c>
      <c r="H391" s="1" t="s">
        <v>19</v>
      </c>
      <c r="I391" s="1" t="s">
        <v>20</v>
      </c>
      <c r="J391" s="1" t="s">
        <v>1938</v>
      </c>
      <c r="K391" s="1" t="s">
        <v>22</v>
      </c>
      <c r="L391" s="1" t="str">
        <f>HYPERLINK("https://files.afu.se/Downloads/Transcripts/Higherside%20Chats%20(Greg%20Carlwood)/2015 12 12 - TheHighersideChats - Tracy Twyman   The Knights Templar, Baphomet, &amp; The Alchemy of Finance_f6bao5KTX_s - transcript (automated).pdf","Transcript Link")</f>
        <v>Transcript Link</v>
      </c>
      <c r="M391" s="2" t="str">
        <f>HYPERLINK("https://files.afu.se/Downloads/Transcripts/Higherside%20Chats%20(Greg%20Carlwood)/2015 12 12 - TheHighersideChats - Tracy Twyman   The Knights Templar, Baphomet, &amp; The Alchemy of Finance_f6bao5KTX_s - transcript (automated).pdf","Transcript Link")</f>
        <v>Transcript Link</v>
      </c>
    </row>
    <row r="392" ht="240" spans="1:13">
      <c r="A392" s="1" t="s">
        <v>1939</v>
      </c>
      <c r="B392" s="1" t="s">
        <v>13</v>
      </c>
      <c r="C392" s="4" t="s">
        <v>1940</v>
      </c>
      <c r="D392" s="1" t="s">
        <v>1941</v>
      </c>
      <c r="E392" s="1" t="s">
        <v>1942</v>
      </c>
      <c r="F392" s="4" t="s">
        <v>17</v>
      </c>
      <c r="G392" s="1" t="s">
        <v>18</v>
      </c>
      <c r="H392" s="1" t="s">
        <v>19</v>
      </c>
      <c r="I392" s="1" t="s">
        <v>20</v>
      </c>
      <c r="J392" s="1" t="s">
        <v>1943</v>
      </c>
      <c r="K392" s="1" t="s">
        <v>22</v>
      </c>
      <c r="L392" s="1" t="str">
        <f>HYPERLINK("https://files.afu.se/Downloads/Transcripts/Higherside%20Chats%20(Greg%20Carlwood)/2015 12 07 - TheHighersideChats - Crrow777 &amp; James Alfred 2   Hadibov’s Pre-history, Humanity’s Genotypes, &amp; The Flesh Jacket_PuHf4DXgJnI - transcript (automated).pdf","Transcript Link")</f>
        <v>Transcript Link</v>
      </c>
      <c r="M392" s="2" t="str">
        <f>HYPERLINK("https://files.afu.se/Downloads/Transcripts/Higherside%20Chats%20(Greg%20Carlwood)/2015 12 07 - TheHighersideChats - Crrow777 &amp; James Alfred 2   Hadibov’s Pre-history, Humanity’s Genotypes, &amp; The Flesh Jacket_PuHf4DXgJnI - transcript (automated).pdf","Transcript Link")</f>
        <v>Transcript Link</v>
      </c>
    </row>
    <row r="393" ht="165" spans="1:13">
      <c r="A393" s="1" t="s">
        <v>1944</v>
      </c>
      <c r="B393" s="1" t="s">
        <v>13</v>
      </c>
      <c r="C393" s="4" t="s">
        <v>1945</v>
      </c>
      <c r="D393" s="1" t="s">
        <v>1946</v>
      </c>
      <c r="E393" s="1" t="s">
        <v>1947</v>
      </c>
      <c r="F393" s="4" t="s">
        <v>17</v>
      </c>
      <c r="G393" s="1" t="s">
        <v>18</v>
      </c>
      <c r="H393" s="1" t="s">
        <v>19</v>
      </c>
      <c r="I393" s="1" t="s">
        <v>20</v>
      </c>
      <c r="J393" s="1" t="s">
        <v>1948</v>
      </c>
      <c r="K393" s="1" t="s">
        <v>22</v>
      </c>
      <c r="L393" s="1" t="str">
        <f>HYPERLINK("https://files.afu.se/Downloads/Transcripts/Higherside%20Chats%20(Greg%20Carlwood)/2015 12 01 - TheHighersideChats - Mark Booth   The Esoteric Worldview, Spiritual Entities, &amp; The Influence of Both_ovU-2pDGOx4 - transcript (automated).pdf","Transcript Link")</f>
        <v>Transcript Link</v>
      </c>
      <c r="M393" s="2" t="str">
        <f>HYPERLINK("https://files.afu.se/Downloads/Transcripts/Higherside%20Chats%20(Greg%20Carlwood)/2015 12 01 - TheHighersideChats - Mark Booth   The Esoteric Worldview, Spiritual Entities, &amp; The Influence of Both_ovU-2pDGOx4 - transcript (automated).pdf","Transcript Link")</f>
        <v>Transcript Link</v>
      </c>
    </row>
    <row r="394" ht="165" spans="1:13">
      <c r="A394" s="1" t="s">
        <v>1949</v>
      </c>
      <c r="B394" s="1" t="s">
        <v>13</v>
      </c>
      <c r="C394" s="4" t="s">
        <v>1950</v>
      </c>
      <c r="D394" s="1" t="s">
        <v>1951</v>
      </c>
      <c r="E394" s="1" t="s">
        <v>1952</v>
      </c>
      <c r="F394" s="4" t="s">
        <v>17</v>
      </c>
      <c r="G394" s="1" t="s">
        <v>18</v>
      </c>
      <c r="H394" s="1" t="s">
        <v>19</v>
      </c>
      <c r="I394" s="1" t="s">
        <v>20</v>
      </c>
      <c r="J394" s="1" t="s">
        <v>1953</v>
      </c>
      <c r="K394" s="1" t="s">
        <v>22</v>
      </c>
      <c r="L394" s="1" t="str">
        <f>HYPERLINK("https://files.afu.se/Downloads/Transcripts/Higherside%20Chats%20(Greg%20Carlwood)/2015 11 29 - TheHighersideChats - Jeremy Corbell   Mysteries of Ufology, Covert Technologies, &amp; Bob Lazar_OiDYlUo7D8I - transcript (automated).pdf","Transcript Link")</f>
        <v>Transcript Link</v>
      </c>
      <c r="M394" s="2" t="str">
        <f>HYPERLINK("https://files.afu.se/Downloads/Transcripts/Higherside%20Chats%20(Greg%20Carlwood)/2015 11 29 - TheHighersideChats - Jeremy Corbell   Mysteries of Ufology, Covert Technologies, &amp; Bob Lazar_OiDYlUo7D8I - transcript (automated).pdf","Transcript Link")</f>
        <v>Transcript Link</v>
      </c>
    </row>
    <row r="395" ht="240" spans="1:13">
      <c r="A395" s="1" t="s">
        <v>1954</v>
      </c>
      <c r="B395" s="1" t="s">
        <v>13</v>
      </c>
      <c r="C395" s="4" t="s">
        <v>1955</v>
      </c>
      <c r="D395" s="1" t="s">
        <v>1956</v>
      </c>
      <c r="E395" s="1" t="s">
        <v>1957</v>
      </c>
      <c r="F395" s="4" t="s">
        <v>17</v>
      </c>
      <c r="G395" s="1" t="s">
        <v>18</v>
      </c>
      <c r="H395" s="1" t="s">
        <v>19</v>
      </c>
      <c r="I395" s="1" t="s">
        <v>20</v>
      </c>
      <c r="J395" s="1" t="s">
        <v>1958</v>
      </c>
      <c r="K395" s="1" t="s">
        <v>22</v>
      </c>
      <c r="L395" s="1" t="str">
        <f>HYPERLINK("https://files.afu.se/Downloads/Transcripts/Higherside%20Chats%20(Greg%20Carlwood)/2015 11 26 - TheHighersideChats - Graham Hancock   Magicians of the Gods, Atlantis, &amp; The Ancient Impacts_IC5MnvAO4OY - transcript (automated).pdf","Transcript Link")</f>
        <v>Transcript Link</v>
      </c>
      <c r="M395" s="2" t="str">
        <f>HYPERLINK("https://files.afu.se/Downloads/Transcripts/Higherside%20Chats%20(Greg%20Carlwood)/2015 11 26 - TheHighersideChats - Graham Hancock   Magicians of the Gods, Atlantis, &amp; The Ancient Impacts_IC5MnvAO4OY - transcript (automated).pdf","Transcript Link")</f>
        <v>Transcript Link</v>
      </c>
    </row>
    <row r="396" ht="165" spans="1:13">
      <c r="A396" s="1" t="s">
        <v>1959</v>
      </c>
      <c r="B396" s="1" t="s">
        <v>13</v>
      </c>
      <c r="C396" s="4" t="s">
        <v>1960</v>
      </c>
      <c r="D396" s="1" t="s">
        <v>1961</v>
      </c>
      <c r="E396" s="1" t="s">
        <v>1962</v>
      </c>
      <c r="F396" s="4" t="s">
        <v>17</v>
      </c>
      <c r="G396" s="1" t="s">
        <v>18</v>
      </c>
      <c r="H396" s="1" t="s">
        <v>19</v>
      </c>
      <c r="I396" s="1" t="s">
        <v>20</v>
      </c>
      <c r="J396" s="1" t="s">
        <v>1963</v>
      </c>
      <c r="K396" s="1" t="s">
        <v>22</v>
      </c>
      <c r="L396" s="1" t="str">
        <f>HYPERLINK("https://files.afu.se/Downloads/Transcripts/Higherside%20Chats%20(Greg%20Carlwood)/2015 11 16 - TheHighersideChats - Crrow777   The Paris Attacks, Skywatching Weirdness, &amp; The Reality Ruse_1F9tutQkBKY - transcript (automated).pdf","Transcript Link")</f>
        <v>Transcript Link</v>
      </c>
      <c r="M396" s="2" t="str">
        <f>HYPERLINK("https://files.afu.se/Downloads/Transcripts/Higherside%20Chats%20(Greg%20Carlwood)/2015 11 16 - TheHighersideChats - Crrow777   The Paris Attacks, Skywatching Weirdness, &amp; The Reality Ruse_1F9tutQkBKY - transcript (automated).pdf","Transcript Link")</f>
        <v>Transcript Link</v>
      </c>
    </row>
    <row r="397" ht="195" spans="1:13">
      <c r="A397" s="1" t="s">
        <v>1964</v>
      </c>
      <c r="B397" s="1" t="s">
        <v>13</v>
      </c>
      <c r="C397" s="4" t="s">
        <v>1965</v>
      </c>
      <c r="D397" s="1" t="s">
        <v>1966</v>
      </c>
      <c r="E397" s="1" t="s">
        <v>1967</v>
      </c>
      <c r="F397" s="4" t="s">
        <v>17</v>
      </c>
      <c r="G397" s="1" t="s">
        <v>18</v>
      </c>
      <c r="H397" s="1" t="s">
        <v>19</v>
      </c>
      <c r="I397" s="1" t="s">
        <v>20</v>
      </c>
      <c r="J397" s="1" t="s">
        <v>1968</v>
      </c>
      <c r="K397" s="1" t="s">
        <v>22</v>
      </c>
      <c r="L397" s="1" t="str">
        <f>HYPERLINK("https://files.afu.se/Downloads/Transcripts/Higherside%20Chats%20(Greg%20Carlwood)/2015 11 12 - TheHighersideChats - Chris Knowles   The Devolution Agenda, Decoding NASA, &amp; The Heaven's Gate Cult_hBW_LQoICao - transcript (automated).pdf","Transcript Link")</f>
        <v>Transcript Link</v>
      </c>
      <c r="M397" s="2" t="str">
        <f>HYPERLINK("https://files.afu.se/Downloads/Transcripts/Higherside%20Chats%20(Greg%20Carlwood)/2015 11 12 - TheHighersideChats - Chris Knowles   The Devolution Agenda, Decoding NASA, &amp; The Heaven's Gate Cult_hBW_LQoICao - transcript (automated).pdf","Transcript Link")</f>
        <v>Transcript Link</v>
      </c>
    </row>
    <row r="398" ht="165" spans="1:13">
      <c r="A398" s="1" t="s">
        <v>1969</v>
      </c>
      <c r="B398" s="1" t="s">
        <v>13</v>
      </c>
      <c r="C398" s="4" t="s">
        <v>1970</v>
      </c>
      <c r="D398" s="1" t="s">
        <v>1971</v>
      </c>
      <c r="E398" s="1" t="s">
        <v>1972</v>
      </c>
      <c r="F398" s="4" t="s">
        <v>17</v>
      </c>
      <c r="G398" s="1" t="s">
        <v>18</v>
      </c>
      <c r="H398" s="1" t="s">
        <v>19</v>
      </c>
      <c r="I398" s="1" t="s">
        <v>20</v>
      </c>
      <c r="J398" s="1" t="s">
        <v>1973</v>
      </c>
      <c r="K398" s="1" t="s">
        <v>22</v>
      </c>
      <c r="L398" s="1" t="str">
        <f>HYPERLINK("https://files.afu.se/Downloads/Transcripts/Higherside%20Chats%20(Greg%20Carlwood)/2015 11 01 - TheHighersideChats - Jen Briney   Our Corrupt Congress, The WTO, &amp; Glob_wPXZm1dYiIY - transcript (automated).pdf","Transcript Link")</f>
        <v>Transcript Link</v>
      </c>
      <c r="M398" s="2" t="str">
        <f>HYPERLINK("https://files.afu.se/Downloads/Transcripts/Higherside%20Chats%20(Greg%20Carlwood)/2015 11 01 - TheHighersideChats - Jen Briney   Our Corrupt Congress, The WTO, &amp; Glob_wPXZm1dYiIY - transcript (automated).pdf","Transcript Link")</f>
        <v>Transcript Link</v>
      </c>
    </row>
    <row r="399" ht="315" spans="1:13">
      <c r="A399" s="1" t="s">
        <v>1974</v>
      </c>
      <c r="B399" s="1" t="s">
        <v>13</v>
      </c>
      <c r="C399" s="4" t="s">
        <v>1975</v>
      </c>
      <c r="D399" s="1" t="s">
        <v>1976</v>
      </c>
      <c r="E399" s="1" t="s">
        <v>1977</v>
      </c>
      <c r="F399" s="4" t="s">
        <v>17</v>
      </c>
      <c r="G399" s="1" t="s">
        <v>18</v>
      </c>
      <c r="H399" s="1" t="s">
        <v>19</v>
      </c>
      <c r="I399" s="1" t="s">
        <v>20</v>
      </c>
      <c r="J399" s="1" t="s">
        <v>1978</v>
      </c>
      <c r="K399" s="1" t="s">
        <v>22</v>
      </c>
      <c r="L399" s="1" t="str">
        <f>HYPERLINK("https://files.afu.se/Downloads/Transcripts/Higherside%20Chats%20(Greg%20Carlwood)/2015 10 23 - TheHighersideChats - Joseph Farrell   The Cosmic War &amp; The Treaty of Versailles Template_Ga_MlMeXuWo - transcript (automated).pdf","Transcript Link")</f>
        <v>Transcript Link</v>
      </c>
      <c r="M399" s="2" t="str">
        <f>HYPERLINK("https://files.afu.se/Downloads/Transcripts/Higherside%20Chats%20(Greg%20Carlwood)/2015 10 23 - TheHighersideChats - Joseph Farrell   The Cosmic War &amp; The Treaty of Versailles Template_Ga_MlMeXuWo - transcript (automated).pdf","Transcript Link")</f>
        <v>Transcript Link</v>
      </c>
    </row>
    <row r="400" ht="165" spans="1:13">
      <c r="A400" s="1" t="s">
        <v>1979</v>
      </c>
      <c r="B400" s="1" t="s">
        <v>13</v>
      </c>
      <c r="C400" s="4" t="s">
        <v>1980</v>
      </c>
      <c r="D400" s="1" t="s">
        <v>1981</v>
      </c>
      <c r="E400" s="1" t="s">
        <v>1982</v>
      </c>
      <c r="F400" s="4" t="s">
        <v>17</v>
      </c>
      <c r="G400" s="1" t="s">
        <v>18</v>
      </c>
      <c r="H400" s="1" t="s">
        <v>19</v>
      </c>
      <c r="I400" s="1" t="s">
        <v>20</v>
      </c>
      <c r="J400" s="1" t="s">
        <v>1983</v>
      </c>
      <c r="K400" s="1" t="s">
        <v>22</v>
      </c>
      <c r="L400" s="1" t="str">
        <f>HYPERLINK("https://files.afu.se/Downloads/Transcripts/Higherside%20Chats%20(Greg%20Carlwood)/2015 10 16 - TheHighersideChats - Jay Dyer   Cinema Symbolism, Hollywood Psy-Ops, &amp; Predictive Programming_vbkSF3kr1IM - transcript (automated).pdf","Transcript Link")</f>
        <v>Transcript Link</v>
      </c>
      <c r="M400" s="2" t="str">
        <f>HYPERLINK("https://files.afu.se/Downloads/Transcripts/Higherside%20Chats%20(Greg%20Carlwood)/2015 10 16 - TheHighersideChats - Jay Dyer   Cinema Symbolism, Hollywood Psy-Ops, &amp; Predictive Programming_vbkSF3kr1IM - transcript (automated).pdf","Transcript Link")</f>
        <v>Transcript Link</v>
      </c>
    </row>
    <row r="401" ht="210" spans="1:13">
      <c r="A401" s="1" t="s">
        <v>1984</v>
      </c>
      <c r="B401" s="1" t="s">
        <v>13</v>
      </c>
      <c r="C401" s="4" t="s">
        <v>1985</v>
      </c>
      <c r="D401" s="1" t="s">
        <v>1986</v>
      </c>
      <c r="E401" s="1" t="s">
        <v>1987</v>
      </c>
      <c r="F401" s="4" t="s">
        <v>17</v>
      </c>
      <c r="G401" s="1" t="s">
        <v>18</v>
      </c>
      <c r="H401" s="1" t="s">
        <v>19</v>
      </c>
      <c r="I401" s="1" t="s">
        <v>20</v>
      </c>
      <c r="J401" s="1" t="s">
        <v>1988</v>
      </c>
      <c r="K401" s="1" t="s">
        <v>22</v>
      </c>
      <c r="L401" s="1" t="str">
        <f>HYPERLINK("https://files.afu.se/Downloads/Transcripts/Higherside%20Chats%20(Greg%20Carlwood)/2015 10 12 - TheHighersideChats - Cara St. Louis   The Education Conspiracy, Imagination Eradication, &amp; Kali_n5yRwA-hfTs - transcript (automated).pdf","Transcript Link")</f>
        <v>Transcript Link</v>
      </c>
      <c r="M401" s="2" t="str">
        <f>HYPERLINK("https://files.afu.se/Downloads/Transcripts/Higherside%20Chats%20(Greg%20Carlwood)/2015 10 12 - TheHighersideChats - Cara St. Louis   The Education Conspiracy, Imagination Eradication, &amp; Kali_n5yRwA-hfTs - transcript (automated).pdf","Transcript Link")</f>
        <v>Transcript Link</v>
      </c>
    </row>
    <row r="402" ht="255" spans="1:13">
      <c r="A402" s="1" t="s">
        <v>1989</v>
      </c>
      <c r="B402" s="1" t="s">
        <v>13</v>
      </c>
      <c r="C402" s="4" t="s">
        <v>1990</v>
      </c>
      <c r="D402" s="1" t="s">
        <v>1991</v>
      </c>
      <c r="E402" s="1" t="s">
        <v>1992</v>
      </c>
      <c r="F402" s="4" t="s">
        <v>17</v>
      </c>
      <c r="G402" s="1" t="s">
        <v>18</v>
      </c>
      <c r="H402" s="1" t="s">
        <v>19</v>
      </c>
      <c r="I402" s="1" t="s">
        <v>20</v>
      </c>
      <c r="J402" s="1" t="s">
        <v>1993</v>
      </c>
      <c r="K402" s="1" t="s">
        <v>22</v>
      </c>
      <c r="L402" s="1" t="str">
        <f>HYPERLINK("https://files.afu.se/Downloads/Transcripts/Higherside%20Chats%20(Greg%20Carlwood)/2015 10 06 - TheHighersideChats - Linda Moulton Howe   Embedded Beings, Self-Activating AI, Mutilations, &amp; The ET Agenda_vpLJivCxUNY - transcript (automated).pdf","Transcript Link")</f>
        <v>Transcript Link</v>
      </c>
      <c r="M402" s="2" t="str">
        <f>HYPERLINK("https://files.afu.se/Downloads/Transcripts/Higherside%20Chats%20(Greg%20Carlwood)/2015 10 06 - TheHighersideChats - Linda Moulton Howe   Embedded Beings, Self-Activating AI, Mutilations, &amp; The ET Agenda_vpLJivCxUNY - transcript (automated).pdf","Transcript Link")</f>
        <v>Transcript Link</v>
      </c>
    </row>
    <row r="403" ht="165" spans="1:13">
      <c r="A403" s="1" t="s">
        <v>1994</v>
      </c>
      <c r="B403" s="1" t="s">
        <v>13</v>
      </c>
      <c r="C403" s="4" t="s">
        <v>1995</v>
      </c>
      <c r="D403" s="1" t="s">
        <v>1996</v>
      </c>
      <c r="E403" s="1" t="s">
        <v>1997</v>
      </c>
      <c r="F403" s="4" t="s">
        <v>17</v>
      </c>
      <c r="G403" s="1" t="s">
        <v>18</v>
      </c>
      <c r="H403" s="1" t="s">
        <v>19</v>
      </c>
      <c r="I403" s="1" t="s">
        <v>20</v>
      </c>
      <c r="J403" s="1" t="s">
        <v>1998</v>
      </c>
      <c r="K403" s="1" t="s">
        <v>22</v>
      </c>
      <c r="L403" s="1" t="str">
        <f>HYPERLINK("https://files.afu.se/Downloads/Transcripts/Higherside%20Chats%20(Greg%20Carlwood)/2015 10 05 - TheHighersideChats - John Brandenburg   Nuclear Destruction, Ancient Civilizations, &amp; Other Mars Mysteries_chvPE5FynqY - transcript (automated).pdf","Transcript Link")</f>
        <v>Transcript Link</v>
      </c>
      <c r="M403" s="2" t="str">
        <f>HYPERLINK("https://files.afu.se/Downloads/Transcripts/Higherside%20Chats%20(Greg%20Carlwood)/2015 10 05 - TheHighersideChats - John Brandenburg   Nuclear Destruction, Ancient Civilizations, &amp; Other Mars Mysteries_chvPE5FynqY - transcript (automated).pdf","Transcript Link")</f>
        <v>Transcript Link</v>
      </c>
    </row>
    <row r="404" ht="165" spans="1:13">
      <c r="A404" s="1" t="s">
        <v>1999</v>
      </c>
      <c r="B404" s="1" t="s">
        <v>13</v>
      </c>
      <c r="C404" s="4" t="s">
        <v>2000</v>
      </c>
      <c r="D404" s="1" t="s">
        <v>2001</v>
      </c>
      <c r="E404" s="1" t="s">
        <v>2002</v>
      </c>
      <c r="F404" s="4" t="s">
        <v>17</v>
      </c>
      <c r="G404" s="1" t="s">
        <v>18</v>
      </c>
      <c r="H404" s="1" t="s">
        <v>19</v>
      </c>
      <c r="I404" s="1" t="s">
        <v>20</v>
      </c>
      <c r="J404" s="1" t="s">
        <v>2003</v>
      </c>
      <c r="K404" s="1" t="s">
        <v>22</v>
      </c>
      <c r="L404" s="1" t="str">
        <f>HYPERLINK("https://files.afu.se/Downloads/Transcripts/Higherside%20Chats%20(Greg%20Carlwood)/2015 10 01 - TheHighersideChats - Jim Marrs   Population Control  How Corporate Owners Are Killing Us_MW_8a15Y37U - transcript (automated).pdf","Transcript Link")</f>
        <v>Transcript Link</v>
      </c>
      <c r="M404" s="2" t="str">
        <f>HYPERLINK("https://files.afu.se/Downloads/Transcripts/Higherside%20Chats%20(Greg%20Carlwood)/2015 10 01 - TheHighersideChats - Jim Marrs   Population Control  How Corporate Owners Are Killing Us_MW_8a15Y37U - transcript (automated).pdf","Transcript Link")</f>
        <v>Transcript Link</v>
      </c>
    </row>
    <row r="405" ht="285" spans="1:13">
      <c r="A405" s="1" t="s">
        <v>2004</v>
      </c>
      <c r="B405" s="1" t="s">
        <v>13</v>
      </c>
      <c r="C405" s="4" t="s">
        <v>2005</v>
      </c>
      <c r="D405" s="1" t="s">
        <v>2006</v>
      </c>
      <c r="E405" s="1" t="s">
        <v>2007</v>
      </c>
      <c r="F405" s="4" t="s">
        <v>17</v>
      </c>
      <c r="G405" s="1" t="s">
        <v>18</v>
      </c>
      <c r="H405" s="1" t="s">
        <v>19</v>
      </c>
      <c r="I405" s="1" t="s">
        <v>20</v>
      </c>
      <c r="J405" s="1" t="s">
        <v>2008</v>
      </c>
      <c r="K405" s="1" t="s">
        <v>22</v>
      </c>
      <c r="L405" s="1" t="str">
        <f>HYPERLINK("https://files.afu.se/Downloads/Transcripts/Higherside%20Chats%20(Greg%20Carlwood)/2015 09 25 - TheHighersideChats - Matthew Cross &amp; Dr. Robert Friedman   The Golden Ratio, The Fibonacci Sequence, &amp; You_J9dmVdfAEKg - transcript (automated).pdf","Transcript Link")</f>
        <v>Transcript Link</v>
      </c>
      <c r="M405" s="2" t="str">
        <f>HYPERLINK("https://files.afu.se/Downloads/Transcripts/Higherside%20Chats%20(Greg%20Carlwood)/2015 09 25 - TheHighersideChats - Matthew Cross &amp; Dr. Robert Friedman   The Golden Ratio, The Fibonacci Sequence, &amp; You_J9dmVdfAEKg - transcript (automated).pdf","Transcript Link")</f>
        <v>Transcript Link</v>
      </c>
    </row>
    <row r="406" ht="270" spans="1:13">
      <c r="A406" s="1" t="s">
        <v>2009</v>
      </c>
      <c r="B406" s="1" t="s">
        <v>13</v>
      </c>
      <c r="C406" s="4" t="s">
        <v>2010</v>
      </c>
      <c r="D406" s="1" t="s">
        <v>2011</v>
      </c>
      <c r="E406" s="1" t="s">
        <v>2012</v>
      </c>
      <c r="F406" s="4" t="s">
        <v>17</v>
      </c>
      <c r="G406" s="1" t="s">
        <v>18</v>
      </c>
      <c r="H406" s="1" t="s">
        <v>19</v>
      </c>
      <c r="I406" s="1" t="s">
        <v>20</v>
      </c>
      <c r="J406" s="1" t="s">
        <v>2013</v>
      </c>
      <c r="K406" s="1" t="s">
        <v>22</v>
      </c>
      <c r="L406" s="1" t="str">
        <f>HYPERLINK("https://files.afu.se/Downloads/Transcripts/Higherside%20Chats%20(Greg%20Carlwood)/2015 09 22 - TheHighersideChats - Harald Kautz Vella   Black Goo, Black Magick, Spider Beings, &amp; The Elite_qcWoFz3s3n0 - transcript (automated).pdf","Transcript Link")</f>
        <v>Transcript Link</v>
      </c>
      <c r="M406" s="2" t="str">
        <f>HYPERLINK("https://files.afu.se/Downloads/Transcripts/Higherside%20Chats%20(Greg%20Carlwood)/2015 09 22 - TheHighersideChats - Harald Kautz Vella   Black Goo, Black Magick, Spider Beings, &amp; The Elite_qcWoFz3s3n0 - transcript (automated).pdf","Transcript Link")</f>
        <v>Transcript Link</v>
      </c>
    </row>
    <row r="407" ht="285" spans="1:13">
      <c r="A407" s="1" t="s">
        <v>2014</v>
      </c>
      <c r="B407" s="1" t="s">
        <v>13</v>
      </c>
      <c r="C407" s="4" t="s">
        <v>2015</v>
      </c>
      <c r="D407" s="1" t="s">
        <v>2016</v>
      </c>
      <c r="E407" s="1" t="s">
        <v>2017</v>
      </c>
      <c r="F407" s="4" t="s">
        <v>17</v>
      </c>
      <c r="G407" s="1" t="s">
        <v>18</v>
      </c>
      <c r="H407" s="1" t="s">
        <v>19</v>
      </c>
      <c r="I407" s="1" t="s">
        <v>20</v>
      </c>
      <c r="J407" s="1" t="s">
        <v>2018</v>
      </c>
      <c r="K407" s="1" t="s">
        <v>22</v>
      </c>
      <c r="L407" s="1" t="str">
        <f>HYPERLINK("https://files.afu.se/Downloads/Transcripts/Higherside%20Chats%20(Greg%20Carlwood)/2015 09 20 - TheHighersideChats - David Noakes   The GcMAF Cover Up, Doctor Deaths, &amp; Big Pharma’s Sickness Agenda_H9Syozf787Q - transcript (automated).pdf","Transcript Link")</f>
        <v>Transcript Link</v>
      </c>
      <c r="M407" s="2" t="str">
        <f>HYPERLINK("https://files.afu.se/Downloads/Transcripts/Higherside%20Chats%20(Greg%20Carlwood)/2015 09 20 - TheHighersideChats - David Noakes   The GcMAF Cover Up, Doctor Deaths, &amp; Big Pharma’s Sickness Agenda_H9Syozf787Q - transcript (automated).pdf","Transcript Link")</f>
        <v>Transcript Link</v>
      </c>
    </row>
    <row r="408" ht="165" spans="1:13">
      <c r="A408" s="1" t="s">
        <v>2019</v>
      </c>
      <c r="B408" s="1" t="s">
        <v>13</v>
      </c>
      <c r="C408" s="4" t="s">
        <v>2020</v>
      </c>
      <c r="D408" s="1" t="s">
        <v>2021</v>
      </c>
      <c r="E408" s="1" t="s">
        <v>2022</v>
      </c>
      <c r="F408" s="4" t="s">
        <v>17</v>
      </c>
      <c r="G408" s="1" t="s">
        <v>18</v>
      </c>
      <c r="H408" s="1" t="s">
        <v>19</v>
      </c>
      <c r="I408" s="1" t="s">
        <v>20</v>
      </c>
      <c r="J408" s="1" t="s">
        <v>2023</v>
      </c>
      <c r="K408" s="1" t="s">
        <v>22</v>
      </c>
      <c r="L408" s="1" t="str">
        <f>HYPERLINK("https://files.afu.se/Downloads/Transcripts/Higherside%20Chats%20(Greg%20Carlwood)/2015 09 13 - TheHighersideChats - Marie D. Jones   Mind Control Throughout History, Mk Ultra, Cults, &amp; Electronic Harassment_X-4_6SFbZok - transcript (automated).pdf","Transcript Link")</f>
        <v>Transcript Link</v>
      </c>
      <c r="M408" s="2" t="str">
        <f>HYPERLINK("https://files.afu.se/Downloads/Transcripts/Higherside%20Chats%20(Greg%20Carlwood)/2015 09 13 - TheHighersideChats - Marie D. Jones   Mind Control Throughout History, Mk Ultra, Cults, &amp; Electronic Harassment_X-4_6SFbZok - transcript (automated).pdf","Transcript Link")</f>
        <v>Transcript Link</v>
      </c>
    </row>
    <row r="409" ht="240" spans="1:13">
      <c r="A409" s="1" t="s">
        <v>2024</v>
      </c>
      <c r="B409" s="1" t="s">
        <v>13</v>
      </c>
      <c r="C409" s="4" t="s">
        <v>2025</v>
      </c>
      <c r="D409" s="1" t="s">
        <v>2026</v>
      </c>
      <c r="E409" s="1" t="s">
        <v>2027</v>
      </c>
      <c r="F409" s="4" t="s">
        <v>17</v>
      </c>
      <c r="G409" s="1" t="s">
        <v>18</v>
      </c>
      <c r="H409" s="1" t="s">
        <v>19</v>
      </c>
      <c r="I409" s="1" t="s">
        <v>20</v>
      </c>
      <c r="J409" s="1" t="s">
        <v>2028</v>
      </c>
      <c r="K409" s="1" t="s">
        <v>22</v>
      </c>
      <c r="L409" s="1" t="str">
        <f>HYPERLINK("https://files.afu.se/Downloads/Transcripts/Higherside%20Chats%20(Greg%20Carlwood)/2015 09 04 - TheHighersideChats - Professor Doom   Doctor Deaths, GC Maf, &amp; The Return Of The Elite's Ancient Overlords_clbOZX_0qTc - transcript (automated).pdf","Transcript Link")</f>
        <v>Transcript Link</v>
      </c>
      <c r="M409" s="2" t="str">
        <f>HYPERLINK("https://files.afu.se/Downloads/Transcripts/Higherside%20Chats%20(Greg%20Carlwood)/2015 09 04 - TheHighersideChats - Professor Doom   Doctor Deaths, GC Maf, &amp; The Return Of The Elite's Ancient Overlords_clbOZX_0qTc - transcript (automated).pdf","Transcript Link")</f>
        <v>Transcript Link</v>
      </c>
    </row>
    <row r="410" ht="165" spans="1:13">
      <c r="A410" s="1" t="s">
        <v>2029</v>
      </c>
      <c r="B410" s="1" t="s">
        <v>13</v>
      </c>
      <c r="C410" s="4" t="s">
        <v>2030</v>
      </c>
      <c r="D410" s="1" t="s">
        <v>2031</v>
      </c>
      <c r="E410" s="1" t="s">
        <v>2032</v>
      </c>
      <c r="F410" s="4" t="s">
        <v>17</v>
      </c>
      <c r="G410" s="1" t="s">
        <v>18</v>
      </c>
      <c r="H410" s="1" t="s">
        <v>19</v>
      </c>
      <c r="I410" s="1" t="s">
        <v>20</v>
      </c>
      <c r="J410" s="1" t="s">
        <v>2033</v>
      </c>
      <c r="K410" s="1" t="s">
        <v>22</v>
      </c>
      <c r="L410" s="1" t="str">
        <f>HYPERLINK("https://files.afu.se/Downloads/Transcripts/Higherside%20Chats%20(Greg%20Carlwood)/2015 08 31 - TheHighersideChats - Nick Redfern   Assassinations, Mind Control, Disney &amp; The Dark State_pWSBwqrki2A - transcript (automated).pdf","Transcript Link")</f>
        <v>Transcript Link</v>
      </c>
      <c r="M410" s="2" t="str">
        <f>HYPERLINK("https://files.afu.se/Downloads/Transcripts/Higherside%20Chats%20(Greg%20Carlwood)/2015 08 31 - TheHighersideChats - Nick Redfern   Assassinations, Mind Control, Disney &amp; The Dark State_pWSBwqrki2A - transcript (automated).pdf","Transcript Link")</f>
        <v>Transcript Link</v>
      </c>
    </row>
    <row r="411" ht="240" spans="1:13">
      <c r="A411" s="1" t="s">
        <v>2034</v>
      </c>
      <c r="B411" s="1" t="s">
        <v>13</v>
      </c>
      <c r="C411" s="4" t="s">
        <v>2035</v>
      </c>
      <c r="D411" s="1" t="s">
        <v>2036</v>
      </c>
      <c r="E411" s="1" t="s">
        <v>2037</v>
      </c>
      <c r="F411" s="4" t="s">
        <v>17</v>
      </c>
      <c r="G411" s="1" t="s">
        <v>18</v>
      </c>
      <c r="H411" s="1" t="s">
        <v>19</v>
      </c>
      <c r="I411" s="1" t="s">
        <v>20</v>
      </c>
      <c r="J411" s="1" t="s">
        <v>2038</v>
      </c>
      <c r="K411" s="1" t="s">
        <v>22</v>
      </c>
      <c r="L411" s="1" t="str">
        <f>HYPERLINK("https://files.afu.se/Downloads/Transcripts/Higherside%20Chats%20(Greg%20Carlwood)/2015 08 24 - TheHighersideChats - Steph Young   Mysterious Disappearances, Unknown Entities, &amp; Unexplainable Events_sdohhhf95oA - transcript (automated).pdf","Transcript Link")</f>
        <v>Transcript Link</v>
      </c>
      <c r="M411" s="2" t="str">
        <f>HYPERLINK("https://files.afu.se/Downloads/Transcripts/Higherside%20Chats%20(Greg%20Carlwood)/2015 08 24 - TheHighersideChats - Steph Young   Mysterious Disappearances, Unknown Entities, &amp; Unexplainable Events_sdohhhf95oA - transcript (automated).pdf","Transcript Link")</f>
        <v>Transcript Link</v>
      </c>
    </row>
    <row r="412" ht="165" spans="1:13">
      <c r="A412" s="1" t="s">
        <v>2039</v>
      </c>
      <c r="B412" s="1" t="s">
        <v>13</v>
      </c>
      <c r="C412" s="4" t="s">
        <v>2040</v>
      </c>
      <c r="D412" s="1" t="s">
        <v>2041</v>
      </c>
      <c r="E412" s="1" t="s">
        <v>2042</v>
      </c>
      <c r="F412" s="4" t="s">
        <v>17</v>
      </c>
      <c r="G412" s="1" t="s">
        <v>18</v>
      </c>
      <c r="H412" s="1" t="s">
        <v>19</v>
      </c>
      <c r="I412" s="1" t="s">
        <v>20</v>
      </c>
      <c r="J412" s="1" t="s">
        <v>2043</v>
      </c>
      <c r="K412" s="1" t="s">
        <v>22</v>
      </c>
      <c r="L412" s="1" t="str">
        <f>HYPERLINK("https://files.afu.se/Downloads/Transcripts/Higherside%20Chats%20(Greg%20Carlwood)/2015 08 21 - TheHighersideChats - Richard Cassaro   The Triptych, Freemasonry, &amp; The Godself Icon_IwqkAVKgW1I - transcript (automated).pdf","Transcript Link")</f>
        <v>Transcript Link</v>
      </c>
      <c r="M412" s="2" t="str">
        <f>HYPERLINK("https://files.afu.se/Downloads/Transcripts/Higherside%20Chats%20(Greg%20Carlwood)/2015 08 21 - TheHighersideChats - Richard Cassaro   The Triptych, Freemasonry, &amp; The Godself Icon_IwqkAVKgW1I - transcript (automated).pdf","Transcript Link")</f>
        <v>Transcript Link</v>
      </c>
    </row>
    <row r="413" ht="180" spans="1:13">
      <c r="A413" s="1" t="s">
        <v>2044</v>
      </c>
      <c r="B413" s="1" t="s">
        <v>13</v>
      </c>
      <c r="C413" s="4" t="s">
        <v>2045</v>
      </c>
      <c r="D413" s="1" t="s">
        <v>2046</v>
      </c>
      <c r="E413" s="1" t="s">
        <v>2047</v>
      </c>
      <c r="F413" s="4" t="s">
        <v>17</v>
      </c>
      <c r="G413" s="1" t="s">
        <v>18</v>
      </c>
      <c r="H413" s="1" t="s">
        <v>19</v>
      </c>
      <c r="I413" s="1" t="s">
        <v>20</v>
      </c>
      <c r="J413" s="1" t="s">
        <v>2048</v>
      </c>
      <c r="K413" s="1" t="s">
        <v>22</v>
      </c>
      <c r="L413" s="1" t="str">
        <f>HYPERLINK("https://files.afu.se/Downloads/Transcripts/Higherside%20Chats%20(Greg%20Carlwood)/2015 08 20 - TheHighersideChats - Crrow &amp; James Alfred   Dissecting Hadibov, The Role Of UFOs, &amp; The Full Spectrum Control Grid_hK9ivsbuW70 - transcript (automated).pdf","Transcript Link")</f>
        <v>Transcript Link</v>
      </c>
      <c r="M413" s="2" t="str">
        <f>HYPERLINK("https://files.afu.se/Downloads/Transcripts/Higherside%20Chats%20(Greg%20Carlwood)/2015 08 20 - TheHighersideChats - Crrow &amp; James Alfred   Dissecting Hadibov, The Role Of UFOs, &amp; The Full Spectrum Control Grid_hK9ivsbuW70 - transcript (automated).pdf","Transcript Link")</f>
        <v>Transcript Link</v>
      </c>
    </row>
    <row r="414" ht="210" spans="1:13">
      <c r="A414" s="1" t="s">
        <v>2049</v>
      </c>
      <c r="B414" s="1" t="s">
        <v>13</v>
      </c>
      <c r="C414" s="4" t="s">
        <v>2050</v>
      </c>
      <c r="D414" s="1" t="s">
        <v>2051</v>
      </c>
      <c r="E414" s="1" t="s">
        <v>2052</v>
      </c>
      <c r="F414" s="4" t="s">
        <v>17</v>
      </c>
      <c r="G414" s="1" t="s">
        <v>18</v>
      </c>
      <c r="H414" s="1" t="s">
        <v>19</v>
      </c>
      <c r="I414" s="1" t="s">
        <v>20</v>
      </c>
      <c r="J414" s="1" t="s">
        <v>2053</v>
      </c>
      <c r="K414" s="1" t="s">
        <v>22</v>
      </c>
      <c r="L414" s="1" t="str">
        <f>HYPERLINK("https://files.afu.se/Downloads/Transcripts/Higherside%20Chats%20(Greg%20Carlwood)/2015 07 30 - TheHighersideChats - Richard Merrick   Interference Theory, Ancient Culture, &amp; The Venus Blueprint__VRzFWwSL4E - transcript (automated).pdf","Transcript Link")</f>
        <v>Transcript Link</v>
      </c>
      <c r="M414" s="2" t="str">
        <f>HYPERLINK("https://files.afu.se/Downloads/Transcripts/Higherside%20Chats%20(Greg%20Carlwood)/2015 07 30 - TheHighersideChats - Richard Merrick   Interference Theory, Ancient Culture, &amp; The Venus Blueprint__VRzFWwSL4E - transcript (automated).pdf","Transcript Link")</f>
        <v>Transcript Link</v>
      </c>
    </row>
    <row r="415" ht="165" spans="1:13">
      <c r="A415" s="1" t="s">
        <v>2054</v>
      </c>
      <c r="B415" s="1" t="s">
        <v>13</v>
      </c>
      <c r="C415" s="4" t="s">
        <v>2055</v>
      </c>
      <c r="D415" s="1" t="s">
        <v>2056</v>
      </c>
      <c r="E415" s="1" t="s">
        <v>2057</v>
      </c>
      <c r="F415" s="4" t="s">
        <v>17</v>
      </c>
      <c r="G415" s="1" t="s">
        <v>18</v>
      </c>
      <c r="H415" s="1" t="s">
        <v>19</v>
      </c>
      <c r="I415" s="1" t="s">
        <v>20</v>
      </c>
      <c r="J415" s="1" t="s">
        <v>2058</v>
      </c>
      <c r="K415" s="1" t="s">
        <v>22</v>
      </c>
      <c r="L415" s="1" t="str">
        <f>HYPERLINK("https://files.afu.se/Downloads/Transcripts/Higherside%20Chats%20(Greg%20Carlwood)/2015 07 22 - TheHighersideChats - Santos Bonacci   Syncretism, Ascension, Atomic Language, &amp; Triple Crown Control_0M7_POTsYgI - transcript (automated).pdf","Transcript Link")</f>
        <v>Transcript Link</v>
      </c>
      <c r="M415" s="2" t="str">
        <f>HYPERLINK("https://files.afu.se/Downloads/Transcripts/Higherside%20Chats%20(Greg%20Carlwood)/2015 07 22 - TheHighersideChats - Santos Bonacci   Syncretism, Ascension, Atomic Language, &amp; Triple Crown Control_0M7_POTsYgI - transcript (automated).pdf","Transcript Link")</f>
        <v>Transcript Link</v>
      </c>
    </row>
    <row r="416" ht="165" spans="1:13">
      <c r="A416" s="1" t="s">
        <v>2059</v>
      </c>
      <c r="B416" s="1" t="s">
        <v>13</v>
      </c>
      <c r="C416" s="4" t="s">
        <v>2060</v>
      </c>
      <c r="D416" s="1" t="s">
        <v>2061</v>
      </c>
      <c r="E416" s="1" t="s">
        <v>2062</v>
      </c>
      <c r="F416" s="4" t="s">
        <v>17</v>
      </c>
      <c r="G416" s="1" t="s">
        <v>18</v>
      </c>
      <c r="H416" s="1" t="s">
        <v>19</v>
      </c>
      <c r="I416" s="1" t="s">
        <v>20</v>
      </c>
      <c r="J416" s="1" t="s">
        <v>2063</v>
      </c>
      <c r="K416" s="1" t="s">
        <v>22</v>
      </c>
      <c r="L416" s="1" t="str">
        <f>HYPERLINK("https://files.afu.se/Downloads/Transcripts/Higherside%20Chats%20(Greg%20Carlwood)/2015 07 17 - TheHighersideChats - Clyde Lewis   Hosting Ground Zero &amp; High Strangeness In Troubled Times_0U5HsWyhIOA - transcript (automated).pdf","Transcript Link")</f>
        <v>Transcript Link</v>
      </c>
      <c r="M416" s="2" t="str">
        <f>HYPERLINK("https://files.afu.se/Downloads/Transcripts/Higherside%20Chats%20(Greg%20Carlwood)/2015 07 17 - TheHighersideChats - Clyde Lewis   Hosting Ground Zero &amp; High Strangeness In Troubled Times_0U5HsWyhIOA - transcript (automated).pdf","Transcript Link")</f>
        <v>Transcript Link</v>
      </c>
    </row>
    <row r="417" ht="180" spans="1:13">
      <c r="A417" s="1" t="s">
        <v>2064</v>
      </c>
      <c r="B417" s="1" t="s">
        <v>13</v>
      </c>
      <c r="C417" s="4" t="s">
        <v>2065</v>
      </c>
      <c r="D417" s="1" t="s">
        <v>2066</v>
      </c>
      <c r="E417" s="1" t="s">
        <v>2067</v>
      </c>
      <c r="F417" s="4" t="s">
        <v>17</v>
      </c>
      <c r="G417" s="1" t="s">
        <v>18</v>
      </c>
      <c r="H417" s="1" t="s">
        <v>19</v>
      </c>
      <c r="I417" s="1" t="s">
        <v>20</v>
      </c>
      <c r="J417" s="1" t="s">
        <v>2068</v>
      </c>
      <c r="K417" s="1" t="s">
        <v>22</v>
      </c>
      <c r="L417" s="1" t="str">
        <f>HYPERLINK("https://files.afu.se/Downloads/Transcripts/Higherside%20Chats%20(Greg%20Carlwood)/2015 07 12 - TheHighersideChats - John Hamer   Institutionalized Charity Corruption &amp; The Titanic Conspiracy_j3Q8OgkFGdQ - transcript (automated).pdf","Transcript Link")</f>
        <v>Transcript Link</v>
      </c>
      <c r="M417" s="2" t="str">
        <f>HYPERLINK("https://files.afu.se/Downloads/Transcripts/Higherside%20Chats%20(Greg%20Carlwood)/2015 07 12 - TheHighersideChats - John Hamer   Institutionalized Charity Corruption &amp; The Titanic Conspiracy_j3Q8OgkFGdQ - transcript (automated).pdf","Transcript Link")</f>
        <v>Transcript Link</v>
      </c>
    </row>
    <row r="418" ht="195" spans="1:13">
      <c r="A418" s="1" t="s">
        <v>2064</v>
      </c>
      <c r="B418" s="1" t="s">
        <v>13</v>
      </c>
      <c r="C418" s="4" t="s">
        <v>2069</v>
      </c>
      <c r="D418" s="1" t="s">
        <v>2070</v>
      </c>
      <c r="E418" s="1" t="s">
        <v>2071</v>
      </c>
      <c r="F418" s="4" t="s">
        <v>17</v>
      </c>
      <c r="G418" s="1" t="s">
        <v>18</v>
      </c>
      <c r="H418" s="1" t="s">
        <v>19</v>
      </c>
      <c r="I418" s="1" t="s">
        <v>20</v>
      </c>
      <c r="J418" s="1" t="s">
        <v>2072</v>
      </c>
      <c r="K418" s="1" t="s">
        <v>22</v>
      </c>
      <c r="L418" s="1" t="str">
        <f>HYPERLINK("https://files.afu.se/Downloads/Transcripts/Higherside%20Chats%20(Greg%20Carlwood)/2015 07 12 - TheHighersideChats - Nick Redfern   Biblical ETs, Ancient Otherworldly Manipulation, &amp; Alien Demons_g2KpHP8ZwAA - transcript (automated).pdf","Transcript Link")</f>
        <v>Transcript Link</v>
      </c>
      <c r="M418" s="2" t="str">
        <f>HYPERLINK("https://files.afu.se/Downloads/Transcripts/Higherside%20Chats%20(Greg%20Carlwood)/2015 07 12 - TheHighersideChats - Nick Redfern   Biblical ETs, Ancient Otherworldly Manipulation, &amp; Alien Demons_g2KpHP8ZwAA - transcript (automated).pdf","Transcript Link")</f>
        <v>Transcript Link</v>
      </c>
    </row>
    <row r="419" ht="165" spans="1:13">
      <c r="A419" s="1" t="s">
        <v>2073</v>
      </c>
      <c r="B419" s="1" t="s">
        <v>13</v>
      </c>
      <c r="C419" s="4" t="s">
        <v>2074</v>
      </c>
      <c r="D419" s="1" t="s">
        <v>2075</v>
      </c>
      <c r="E419" s="1" t="s">
        <v>2076</v>
      </c>
      <c r="F419" s="4" t="s">
        <v>17</v>
      </c>
      <c r="G419" s="1" t="s">
        <v>18</v>
      </c>
      <c r="H419" s="1" t="s">
        <v>19</v>
      </c>
      <c r="I419" s="1" t="s">
        <v>20</v>
      </c>
      <c r="J419" s="1" t="s">
        <v>2077</v>
      </c>
      <c r="K419" s="1" t="s">
        <v>22</v>
      </c>
      <c r="L419" s="1" t="str">
        <f>HYPERLINK("https://files.afu.se/Downloads/Transcripts/Higherside%20Chats%20(Greg%20Carlwood)/2015 06 23 - TheHighersideChats - Brooks Agnew   Alternative Energy, The Hollow Earth Expedition, &amp; Aliens_Au3wu4gUXKU - transcript (automated).pdf","Transcript Link")</f>
        <v>Transcript Link</v>
      </c>
      <c r="M419" s="2" t="str">
        <f>HYPERLINK("https://files.afu.se/Downloads/Transcripts/Higherside%20Chats%20(Greg%20Carlwood)/2015 06 23 - TheHighersideChats - Brooks Agnew   Alternative Energy, The Hollow Earth Expedition, &amp; Aliens_Au3wu4gUXKU - transcript (automated).pdf","Transcript Link")</f>
        <v>Transcript Link</v>
      </c>
    </row>
    <row r="420" ht="165" spans="1:13">
      <c r="A420" s="1" t="s">
        <v>2078</v>
      </c>
      <c r="B420" s="1" t="s">
        <v>13</v>
      </c>
      <c r="C420" s="4" t="s">
        <v>2079</v>
      </c>
      <c r="D420" s="1" t="s">
        <v>2080</v>
      </c>
      <c r="E420" s="1" t="s">
        <v>2081</v>
      </c>
      <c r="F420" s="4" t="s">
        <v>17</v>
      </c>
      <c r="G420" s="1" t="s">
        <v>18</v>
      </c>
      <c r="H420" s="1" t="s">
        <v>19</v>
      </c>
      <c r="I420" s="1" t="s">
        <v>20</v>
      </c>
      <c r="J420" s="1" t="s">
        <v>2082</v>
      </c>
      <c r="K420" s="1" t="s">
        <v>22</v>
      </c>
      <c r="L420" s="1" t="str">
        <f>HYPERLINK("https://files.afu.se/Downloads/Transcripts/Higherside%20Chats%20(Greg%20Carlwood)/2015 06 18 - TheHighersideChats - Crrow777   The Lunar Illusion, Dismantling The Control System, &amp; The Road To Knowing_9o7VLNmpByY - transcript (automated).pdf","Transcript Link")</f>
        <v>Transcript Link</v>
      </c>
      <c r="M420" s="2" t="str">
        <f>HYPERLINK("https://files.afu.se/Downloads/Transcripts/Higherside%20Chats%20(Greg%20Carlwood)/2015 06 18 - TheHighersideChats - Crrow777   The Lunar Illusion, Dismantling The Control System, &amp; The Road To Knowing_9o7VLNmpByY - transcript (automated).pdf","Transcript Link")</f>
        <v>Transcript Link</v>
      </c>
    </row>
    <row r="421" ht="165" spans="1:13">
      <c r="A421" s="1" t="s">
        <v>2083</v>
      </c>
      <c r="B421" s="1" t="s">
        <v>13</v>
      </c>
      <c r="C421" s="4" t="s">
        <v>2084</v>
      </c>
      <c r="D421" s="1" t="s">
        <v>2085</v>
      </c>
      <c r="E421" s="1" t="s">
        <v>2086</v>
      </c>
      <c r="F421" s="4" t="s">
        <v>17</v>
      </c>
      <c r="G421" s="1" t="s">
        <v>18</v>
      </c>
      <c r="H421" s="1" t="s">
        <v>19</v>
      </c>
      <c r="I421" s="1" t="s">
        <v>20</v>
      </c>
      <c r="J421" s="1" t="s">
        <v>2087</v>
      </c>
      <c r="K421" s="1" t="s">
        <v>22</v>
      </c>
      <c r="L421" s="1" t="str">
        <f>HYPERLINK("https://files.afu.se/Downloads/Transcripts/Higherside%20Chats%20(Greg%20Carlwood)/2015 06 13 - TheHighersideChats - Courtney Brown   Remote Viewing Iapetus, Mars, Atlantis, &amp; More_tZ-Fok443F8 - transcript (automated).pdf","Transcript Link")</f>
        <v>Transcript Link</v>
      </c>
      <c r="M421" s="2" t="str">
        <f>HYPERLINK("https://files.afu.se/Downloads/Transcripts/Higherside%20Chats%20(Greg%20Carlwood)/2015 06 13 - TheHighersideChats - Courtney Brown   Remote Viewing Iapetus, Mars, Atlantis, &amp; More_tZ-Fok443F8 - transcript (automated).pdf","Transcript Link")</f>
        <v>Transcript Link</v>
      </c>
    </row>
    <row r="422" ht="165" spans="1:13">
      <c r="A422" s="1" t="s">
        <v>2088</v>
      </c>
      <c r="B422" s="1" t="s">
        <v>13</v>
      </c>
      <c r="C422" s="4" t="s">
        <v>2089</v>
      </c>
      <c r="D422" s="1" t="s">
        <v>2090</v>
      </c>
      <c r="E422" s="1" t="s">
        <v>2091</v>
      </c>
      <c r="F422" s="4" t="s">
        <v>17</v>
      </c>
      <c r="G422" s="1" t="s">
        <v>18</v>
      </c>
      <c r="H422" s="1" t="s">
        <v>19</v>
      </c>
      <c r="I422" s="1" t="s">
        <v>20</v>
      </c>
      <c r="J422" s="1" t="s">
        <v>2092</v>
      </c>
      <c r="K422" s="1" t="s">
        <v>22</v>
      </c>
      <c r="L422" s="1" t="str">
        <f>HYPERLINK("https://files.afu.se/Downloads/Transcripts/Higherside%20Chats%20(Greg%20Carlwood)/2015 06 07 - TheHighersideChats - Wayne Bush   The Archontic Human Farm, Culture Control &amp; The Sun Moon Harvesting System_rB5OYefGTHs - transcript (automated).pdf","Transcript Link")</f>
        <v>Transcript Link</v>
      </c>
      <c r="M422" s="2" t="str">
        <f>HYPERLINK("https://files.afu.se/Downloads/Transcripts/Higherside%20Chats%20(Greg%20Carlwood)/2015 06 07 - TheHighersideChats - Wayne Bush   The Archontic Human Farm, Culture Control &amp; The Sun Moon Harvesting System_rB5OYefGTHs - transcript (automated).pdf","Transcript Link")</f>
        <v>Transcript Link</v>
      </c>
    </row>
    <row r="423" ht="195" spans="1:13">
      <c r="A423" s="1" t="s">
        <v>2093</v>
      </c>
      <c r="B423" s="1" t="s">
        <v>13</v>
      </c>
      <c r="C423" s="4" t="s">
        <v>2094</v>
      </c>
      <c r="D423" s="1" t="s">
        <v>2095</v>
      </c>
      <c r="E423" s="1" t="s">
        <v>2096</v>
      </c>
      <c r="F423" s="4" t="s">
        <v>17</v>
      </c>
      <c r="G423" s="1" t="s">
        <v>18</v>
      </c>
      <c r="H423" s="1" t="s">
        <v>19</v>
      </c>
      <c r="I423" s="1" t="s">
        <v>20</v>
      </c>
      <c r="J423" s="1" t="s">
        <v>2097</v>
      </c>
      <c r="K423" s="1" t="s">
        <v>22</v>
      </c>
      <c r="L423" s="1" t="str">
        <f>HYPERLINK("https://files.afu.se/Downloads/Transcripts/Higherside%20Chats%20(Greg%20Carlwood)/2015 05 29 - TheHighersideChats - Joseph Farrell   Babylon’s Banksters, Financial Alchemy, &amp; The Secret Science Connection_PkH9iaa8IBQ - transcript (automated).pdf","Transcript Link")</f>
        <v>Transcript Link</v>
      </c>
      <c r="M423" s="2" t="str">
        <f>HYPERLINK("https://files.afu.se/Downloads/Transcripts/Higherside%20Chats%20(Greg%20Carlwood)/2015 05 29 - TheHighersideChats - Joseph Farrell   Babylon’s Banksters, Financial Alchemy, &amp; The Secret Science Connection_PkH9iaa8IBQ - transcript (automated).pdf","Transcript Link")</f>
        <v>Transcript Link</v>
      </c>
    </row>
    <row r="424" ht="165" spans="1:13">
      <c r="A424" s="1" t="s">
        <v>2098</v>
      </c>
      <c r="B424" s="1" t="s">
        <v>13</v>
      </c>
      <c r="C424" s="4" t="s">
        <v>2099</v>
      </c>
      <c r="D424" s="1" t="s">
        <v>2100</v>
      </c>
      <c r="E424" s="1" t="s">
        <v>2101</v>
      </c>
      <c r="F424" s="4" t="s">
        <v>17</v>
      </c>
      <c r="G424" s="1" t="s">
        <v>18</v>
      </c>
      <c r="H424" s="1" t="s">
        <v>19</v>
      </c>
      <c r="I424" s="1" t="s">
        <v>20</v>
      </c>
      <c r="J424" s="1" t="s">
        <v>2102</v>
      </c>
      <c r="K424" s="1" t="s">
        <v>22</v>
      </c>
      <c r="L424" s="1" t="str">
        <f>HYPERLINK("https://files.afu.se/Downloads/Transcripts/Higherside%20Chats%20(Greg%20Carlwood)/2015 05 25 - TheHighersideChats - Gordon White   Pig Chimp Hybrids, Directed Panspermia, DNA, &amp; More Human Story Strangeness_5v1Qoo0yoaU - transcript (automated).pdf","Transcript Link")</f>
        <v>Transcript Link</v>
      </c>
      <c r="M424" s="2" t="str">
        <f>HYPERLINK("https://files.afu.se/Downloads/Transcripts/Higherside%20Chats%20(Greg%20Carlwood)/2015 05 25 - TheHighersideChats - Gordon White   Pig Chimp Hybrids, Directed Panspermia, DNA, &amp; More Human Story Strangeness_5v1Qoo0yoaU - transcript (automated).pdf","Transcript Link")</f>
        <v>Transcript Link</v>
      </c>
    </row>
    <row r="425" ht="165" spans="1:13">
      <c r="A425" s="1" t="s">
        <v>2103</v>
      </c>
      <c r="B425" s="1" t="s">
        <v>13</v>
      </c>
      <c r="C425" s="4" t="s">
        <v>2104</v>
      </c>
      <c r="D425" s="1" t="s">
        <v>2105</v>
      </c>
      <c r="E425" s="1" t="s">
        <v>2106</v>
      </c>
      <c r="F425" s="4" t="s">
        <v>17</v>
      </c>
      <c r="G425" s="1" t="s">
        <v>18</v>
      </c>
      <c r="H425" s="1" t="s">
        <v>19</v>
      </c>
      <c r="I425" s="1" t="s">
        <v>20</v>
      </c>
      <c r="J425" s="1" t="s">
        <v>2107</v>
      </c>
      <c r="K425" s="1" t="s">
        <v>22</v>
      </c>
      <c r="L425" s="1" t="str">
        <f>HYPERLINK("https://files.afu.se/Downloads/Transcripts/Higherside%20Chats%20(Greg%20Carlwood)/2015 05 17 - TheHighersideChats - Outlaw Jimmy Jones   The Rh Neg Blood Type Mystery, Aliens, &amp; The Elite_NeGooi4N7RA - transcript (automated).pdf","Transcript Link")</f>
        <v>Transcript Link</v>
      </c>
      <c r="M425" s="2" t="str">
        <f>HYPERLINK("https://files.afu.se/Downloads/Transcripts/Higherside%20Chats%20(Greg%20Carlwood)/2015 05 17 - TheHighersideChats - Outlaw Jimmy Jones   The Rh Neg Blood Type Mystery, Aliens, &amp; The Elite_NeGooi4N7RA - transcript (automated).pdf","Transcript Link")</f>
        <v>Transcript Link</v>
      </c>
    </row>
    <row r="426" ht="165" spans="1:13">
      <c r="A426" s="1" t="s">
        <v>2108</v>
      </c>
      <c r="B426" s="1" t="s">
        <v>13</v>
      </c>
      <c r="C426" s="4" t="s">
        <v>2109</v>
      </c>
      <c r="D426" s="1" t="s">
        <v>2110</v>
      </c>
      <c r="E426" s="1" t="s">
        <v>2111</v>
      </c>
      <c r="F426" s="4" t="s">
        <v>17</v>
      </c>
      <c r="G426" s="1" t="s">
        <v>18</v>
      </c>
      <c r="H426" s="1" t="s">
        <v>19</v>
      </c>
      <c r="I426" s="1" t="s">
        <v>20</v>
      </c>
      <c r="J426" s="1" t="s">
        <v>2112</v>
      </c>
      <c r="K426" s="1" t="s">
        <v>22</v>
      </c>
      <c r="L426" s="1" t="str">
        <f>HYPERLINK("https://files.afu.se/Downloads/Transcripts/Higherside%20Chats%20(Greg%20Carlwood)/2015 05 09 - TheHighersideChats - Eric Dollard   Revealing Secret Sciences, Tesla Tech, &amp; The Physics Fallacy_RglH7EIP77g - transcript (automated).pdf","Transcript Link")</f>
        <v>Transcript Link</v>
      </c>
      <c r="M426" s="2" t="str">
        <f>HYPERLINK("https://files.afu.se/Downloads/Transcripts/Higherside%20Chats%20(Greg%20Carlwood)/2015 05 09 - TheHighersideChats - Eric Dollard   Revealing Secret Sciences, Tesla Tech, &amp; The Physics Fallacy_RglH7EIP77g - transcript (automated).pdf","Transcript Link")</f>
        <v>Transcript Link</v>
      </c>
    </row>
    <row r="427" ht="165" spans="1:13">
      <c r="A427" s="1" t="s">
        <v>2113</v>
      </c>
      <c r="B427" s="1" t="s">
        <v>13</v>
      </c>
      <c r="C427" s="4" t="s">
        <v>2114</v>
      </c>
      <c r="D427" s="1" t="s">
        <v>2115</v>
      </c>
      <c r="E427" s="1" t="s">
        <v>2116</v>
      </c>
      <c r="F427" s="4" t="s">
        <v>17</v>
      </c>
      <c r="G427" s="1" t="s">
        <v>18</v>
      </c>
      <c r="H427" s="1" t="s">
        <v>19</v>
      </c>
      <c r="I427" s="1" t="s">
        <v>20</v>
      </c>
      <c r="J427" s="1" t="s">
        <v>2117</v>
      </c>
      <c r="K427" s="1" t="s">
        <v>22</v>
      </c>
      <c r="L427" s="1" t="str">
        <f>HYPERLINK("https://files.afu.se/Downloads/Transcripts/Higherside%20Chats%20(Greg%20Carlwood)/2015 05 04 - TheHighersideChats - Zen Gardner   Expatriating, Jade Helm, &amp; The American Breakdown_QVzzY930Z1I - transcript (automated).pdf","Transcript Link")</f>
        <v>Transcript Link</v>
      </c>
      <c r="M427" s="2" t="str">
        <f>HYPERLINK("https://files.afu.se/Downloads/Transcripts/Higherside%20Chats%20(Greg%20Carlwood)/2015 05 04 - TheHighersideChats - Zen Gardner   Expatriating, Jade Helm, &amp; The American Breakdown_QVzzY930Z1I - transcript (automated).pdf","Transcript Link")</f>
        <v>Transcript Link</v>
      </c>
    </row>
    <row r="428" ht="165" spans="1:13">
      <c r="A428" s="1" t="s">
        <v>2118</v>
      </c>
      <c r="B428" s="1" t="s">
        <v>13</v>
      </c>
      <c r="C428" s="4" t="s">
        <v>2119</v>
      </c>
      <c r="D428" s="1" t="s">
        <v>2120</v>
      </c>
      <c r="E428" s="1" t="s">
        <v>2121</v>
      </c>
      <c r="F428" s="4" t="s">
        <v>17</v>
      </c>
      <c r="G428" s="1" t="s">
        <v>18</v>
      </c>
      <c r="H428" s="1" t="s">
        <v>19</v>
      </c>
      <c r="I428" s="1" t="s">
        <v>20</v>
      </c>
      <c r="J428" s="1" t="s">
        <v>2122</v>
      </c>
      <c r="K428" s="1" t="s">
        <v>22</v>
      </c>
      <c r="L428" s="1" t="str">
        <f>HYPERLINK("https://files.afu.se/Downloads/Transcripts/Higherside%20Chats%20(Greg%20Carlwood)/2015 05 02 - TheHighersideChats - Bob Frissell   Ancient Aliens, Thoth, &amp; The Lemuria Atlantis Saga_A4KB3NyqDAQ - transcript (automated).pdf","Transcript Link")</f>
        <v>Transcript Link</v>
      </c>
      <c r="M428" s="2" t="str">
        <f>HYPERLINK("https://files.afu.se/Downloads/Transcripts/Higherside%20Chats%20(Greg%20Carlwood)/2015 05 02 - TheHighersideChats - Bob Frissell   Ancient Aliens, Thoth, &amp; The Lemuria Atlantis Saga_A4KB3NyqDAQ - transcript (automated).pdf","Transcript Link")</f>
        <v>Transcript Link</v>
      </c>
    </row>
    <row r="429" ht="165" spans="1:13">
      <c r="A429" s="1" t="s">
        <v>2123</v>
      </c>
      <c r="B429" s="1" t="s">
        <v>13</v>
      </c>
      <c r="C429" s="4" t="s">
        <v>2124</v>
      </c>
      <c r="D429" s="1" t="s">
        <v>2125</v>
      </c>
      <c r="E429" s="1" t="s">
        <v>2126</v>
      </c>
      <c r="F429" s="4" t="s">
        <v>17</v>
      </c>
      <c r="G429" s="1" t="s">
        <v>18</v>
      </c>
      <c r="H429" s="1" t="s">
        <v>19</v>
      </c>
      <c r="I429" s="1" t="s">
        <v>20</v>
      </c>
      <c r="J429" s="1" t="s">
        <v>2127</v>
      </c>
      <c r="K429" s="1" t="s">
        <v>22</v>
      </c>
      <c r="L429" s="1" t="str">
        <f>HYPERLINK("https://files.afu.se/Downloads/Transcripts/Higherside%20Chats%20(Greg%20Carlwood)/2015 04 30 - TheHighersideChats - John Lash   Gnosticism, Sophia, &amp; The Archon Control Matrix_73rnCaYFp34 - transcript (automated).pdf","Transcript Link")</f>
        <v>Transcript Link</v>
      </c>
      <c r="M429" s="2" t="str">
        <f>HYPERLINK("https://files.afu.se/Downloads/Transcripts/Higherside%20Chats%20(Greg%20Carlwood)/2015 04 30 - TheHighersideChats - John Lash   Gnosticism, Sophia, &amp; The Archon Control Matrix_73rnCaYFp34 - transcript (automated).pdf","Transcript Link")</f>
        <v>Transcript Link</v>
      </c>
    </row>
    <row r="430" ht="165" spans="1:13">
      <c r="A430" s="1" t="s">
        <v>2128</v>
      </c>
      <c r="B430" s="1" t="s">
        <v>13</v>
      </c>
      <c r="C430" s="4" t="s">
        <v>2129</v>
      </c>
      <c r="D430" s="1" t="s">
        <v>2130</v>
      </c>
      <c r="E430" s="1" t="s">
        <v>2131</v>
      </c>
      <c r="F430" s="4" t="s">
        <v>17</v>
      </c>
      <c r="G430" s="1" t="s">
        <v>18</v>
      </c>
      <c r="H430" s="1" t="s">
        <v>19</v>
      </c>
      <c r="I430" s="1" t="s">
        <v>20</v>
      </c>
      <c r="J430" s="1" t="s">
        <v>2132</v>
      </c>
      <c r="K430" s="1" t="s">
        <v>22</v>
      </c>
      <c r="L430" s="1" t="str">
        <f>HYPERLINK("https://files.afu.se/Downloads/Transcripts/Higherside%20Chats%20(Greg%20Carlwood)/2015 04 26 - TheHighersideChats - Anthony Patch   CERN  The Portal To Saturn, Electric Universe Theory, &amp; Other Occult Science_K65t6RBAxYc - transcript (automated).pdf","Transcript Link")</f>
        <v>Transcript Link</v>
      </c>
      <c r="M430" s="2" t="str">
        <f>HYPERLINK("https://files.afu.se/Downloads/Transcripts/Higherside%20Chats%20(Greg%20Carlwood)/2015 04 26 - TheHighersideChats - Anthony Patch   CERN  The Portal To Saturn, Electric Universe Theory, &amp; Other Occult Science_K65t6RBAxYc - transcript (automated).pdf","Transcript Link")</f>
        <v>Transcript Link</v>
      </c>
    </row>
    <row r="431" ht="165" spans="1:13">
      <c r="A431" s="1" t="s">
        <v>2133</v>
      </c>
      <c r="B431" s="1" t="s">
        <v>13</v>
      </c>
      <c r="C431" s="4" t="s">
        <v>2134</v>
      </c>
      <c r="D431" s="1" t="s">
        <v>2135</v>
      </c>
      <c r="E431" s="1" t="s">
        <v>2136</v>
      </c>
      <c r="F431" s="4" t="s">
        <v>17</v>
      </c>
      <c r="G431" s="1" t="s">
        <v>18</v>
      </c>
      <c r="H431" s="1" t="s">
        <v>19</v>
      </c>
      <c r="I431" s="1" t="s">
        <v>20</v>
      </c>
      <c r="J431" s="1" t="s">
        <v>2137</v>
      </c>
      <c r="K431" s="1" t="s">
        <v>22</v>
      </c>
      <c r="L431" s="1" t="str">
        <f>HYPERLINK("https://files.afu.se/Downloads/Transcripts/Higherside%20Chats%20(Greg%20Carlwood)/2015 04 20 - TheHighersideChats - Rick Simpson  The Cannabis Conspiracy, Hemp Oil Healing, &amp; Rockefeller Medicine_jEy_X4uGT-g - transcript (automated).pdf","Transcript Link")</f>
        <v>Transcript Link</v>
      </c>
      <c r="M431" s="2" t="str">
        <f>HYPERLINK("https://files.afu.se/Downloads/Transcripts/Higherside%20Chats%20(Greg%20Carlwood)/2015 04 20 - TheHighersideChats - Rick Simpson  The Cannabis Conspiracy, Hemp Oil Healing, &amp; Rockefeller Medicine_jEy_X4uGT-g - transcript (automated).pdf","Transcript Link")</f>
        <v>Transcript Link</v>
      </c>
    </row>
    <row r="432" ht="180" spans="1:13">
      <c r="A432" s="1" t="s">
        <v>2138</v>
      </c>
      <c r="B432" s="1" t="s">
        <v>13</v>
      </c>
      <c r="C432" s="4" t="s">
        <v>2139</v>
      </c>
      <c r="D432" s="1" t="s">
        <v>2140</v>
      </c>
      <c r="E432" s="1" t="s">
        <v>2141</v>
      </c>
      <c r="F432" s="4" t="s">
        <v>17</v>
      </c>
      <c r="G432" s="1" t="s">
        <v>18</v>
      </c>
      <c r="H432" s="1" t="s">
        <v>19</v>
      </c>
      <c r="I432" s="1" t="s">
        <v>20</v>
      </c>
      <c r="J432" s="1" t="s">
        <v>2142</v>
      </c>
      <c r="K432" s="1" t="s">
        <v>22</v>
      </c>
      <c r="L432" s="1" t="str">
        <f>HYPERLINK("https://files.afu.se/Downloads/Transcripts/Higherside%20Chats%20(Greg%20Carlwood)/2015 04 12 - TheHighersideChats - Ole Dammegard   False Flags, The Caravan of Crisis Actors, &amp; Their Global Terror Tour_BWg8_4lXXJ0 - transcript (automated).pdf","Transcript Link")</f>
        <v>Transcript Link</v>
      </c>
      <c r="M432" s="2" t="str">
        <f>HYPERLINK("https://files.afu.se/Downloads/Transcripts/Higherside%20Chats%20(Greg%20Carlwood)/2015 04 12 - TheHighersideChats - Ole Dammegard   False Flags, The Caravan of Crisis Actors, &amp; Their Global Terror Tour_BWg8_4lXXJ0 - transcript (automated).pdf","Transcript Link")</f>
        <v>Transcript Link</v>
      </c>
    </row>
    <row r="433" ht="390" spans="1:13">
      <c r="A433" s="1" t="s">
        <v>2143</v>
      </c>
      <c r="B433" s="1" t="s">
        <v>13</v>
      </c>
      <c r="C433" s="4" t="s">
        <v>2144</v>
      </c>
      <c r="D433" s="1" t="s">
        <v>2145</v>
      </c>
      <c r="E433" s="1" t="s">
        <v>2146</v>
      </c>
      <c r="F433" s="4" t="s">
        <v>17</v>
      </c>
      <c r="G433" s="1" t="s">
        <v>18</v>
      </c>
      <c r="H433" s="1" t="s">
        <v>19</v>
      </c>
      <c r="I433" s="1" t="s">
        <v>20</v>
      </c>
      <c r="J433" s="1" t="s">
        <v>2147</v>
      </c>
      <c r="K433" s="1" t="s">
        <v>22</v>
      </c>
      <c r="L433" s="1" t="str">
        <f>HYPERLINK("https://files.afu.se/Downloads/Transcripts/Higherside%20Chats%20(Greg%20Carlwood)/2015 04 05 - TheHighersideChats - Freeman &amp; Jamie   Award Show Rituals, Tech Magick, &amp; CERN_xObF72JbgIE - transcript (automated).pdf","Transcript Link")</f>
        <v>Transcript Link</v>
      </c>
      <c r="M433" s="2" t="str">
        <f>HYPERLINK("https://files.afu.se/Downloads/Transcripts/Higherside%20Chats%20(Greg%20Carlwood)/2015 04 05 - TheHighersideChats - Freeman &amp; Jamie   Award Show Rituals, Tech Magick, &amp; CERN_xObF72JbgIE - transcript (automated).pdf","Transcript Link")</f>
        <v>Transcript Link</v>
      </c>
    </row>
    <row r="434" ht="165" spans="1:13">
      <c r="A434" s="1" t="s">
        <v>2148</v>
      </c>
      <c r="B434" s="1" t="s">
        <v>13</v>
      </c>
      <c r="C434" s="4" t="s">
        <v>2149</v>
      </c>
      <c r="D434" s="1" t="s">
        <v>2150</v>
      </c>
      <c r="E434" s="1" t="s">
        <v>2151</v>
      </c>
      <c r="F434" s="4" t="s">
        <v>17</v>
      </c>
      <c r="G434" s="1" t="s">
        <v>18</v>
      </c>
      <c r="H434" s="1" t="s">
        <v>19</v>
      </c>
      <c r="I434" s="1" t="s">
        <v>20</v>
      </c>
      <c r="J434" s="1" t="s">
        <v>2152</v>
      </c>
      <c r="K434" s="1" t="s">
        <v>22</v>
      </c>
      <c r="L434" s="1" t="str">
        <f>HYPERLINK("https://files.afu.se/Downloads/Transcripts/Higherside%20Chats%20(Greg%20Carlwood)/2015 03 29 - TheHighersideChats - Eric Dubay   The Flat Earth Theory &amp; The Masonic Matrix Manipulators_jZS0etOOeP4 - transcript (automated).pdf","Transcript Link")</f>
        <v>Transcript Link</v>
      </c>
      <c r="M434" s="2" t="str">
        <f>HYPERLINK("https://files.afu.se/Downloads/Transcripts/Higherside%20Chats%20(Greg%20Carlwood)/2015 03 29 - TheHighersideChats - Eric Dubay   The Flat Earth Theory &amp; The Masonic Matrix Manipulators_jZS0etOOeP4 - transcript (automated).pdf","Transcript Link")</f>
        <v>Transcript Link</v>
      </c>
    </row>
    <row r="435" ht="165" spans="1:13">
      <c r="A435" s="1" t="s">
        <v>2153</v>
      </c>
      <c r="B435" s="1" t="s">
        <v>13</v>
      </c>
      <c r="C435" s="4" t="s">
        <v>2154</v>
      </c>
      <c r="D435" s="1" t="s">
        <v>2155</v>
      </c>
      <c r="E435" s="1" t="s">
        <v>2156</v>
      </c>
      <c r="F435" s="4" t="s">
        <v>17</v>
      </c>
      <c r="G435" s="1" t="s">
        <v>18</v>
      </c>
      <c r="H435" s="1" t="s">
        <v>19</v>
      </c>
      <c r="I435" s="1" t="s">
        <v>20</v>
      </c>
      <c r="J435" s="1" t="s">
        <v>2157</v>
      </c>
      <c r="K435" s="1" t="s">
        <v>22</v>
      </c>
      <c r="L435" s="1" t="str">
        <f>HYPERLINK("https://files.afu.se/Downloads/Transcripts/Higherside%20Chats%20(Greg%20Carlwood)/2015 03 22 - TheHighersideChats - Crrow777 Returns   The Lunar Illusion, Space Magick, &amp; The Bigger Conspiracy Puzzle_GISV8hH7m-A - transcript (automated).pdf","Transcript Link")</f>
        <v>Transcript Link</v>
      </c>
      <c r="M435" s="2" t="str">
        <f>HYPERLINK("https://files.afu.se/Downloads/Transcripts/Higherside%20Chats%20(Greg%20Carlwood)/2015 03 22 - TheHighersideChats - Crrow777 Returns   The Lunar Illusion, Space Magick, &amp; The Bigger Conspiracy Puzzle_GISV8hH7m-A - transcript (automated).pdf","Transcript Link")</f>
        <v>Transcript Link</v>
      </c>
    </row>
    <row r="436" ht="165" spans="1:13">
      <c r="A436" s="1" t="s">
        <v>2158</v>
      </c>
      <c r="B436" s="1" t="s">
        <v>13</v>
      </c>
      <c r="C436" s="4" t="s">
        <v>2159</v>
      </c>
      <c r="D436" s="1" t="s">
        <v>2160</v>
      </c>
      <c r="E436" s="1" t="s">
        <v>2161</v>
      </c>
      <c r="F436" s="4" t="s">
        <v>17</v>
      </c>
      <c r="G436" s="1" t="s">
        <v>18</v>
      </c>
      <c r="H436" s="1" t="s">
        <v>19</v>
      </c>
      <c r="I436" s="1" t="s">
        <v>20</v>
      </c>
      <c r="J436" s="1" t="s">
        <v>2162</v>
      </c>
      <c r="K436" s="1" t="s">
        <v>22</v>
      </c>
      <c r="L436" s="1" t="str">
        <f>HYPERLINK("https://files.afu.se/Downloads/Transcripts/Higherside%20Chats%20(Greg%20Carlwood)/2015 03 19 - TheHighersideChats - Paul Hellyer   The Money Mafia, Secret Alien Alliances, &amp; You_LfPCw-2SktY - transcript (automated).pdf","Transcript Link")</f>
        <v>Transcript Link</v>
      </c>
      <c r="M436" s="2" t="str">
        <f>HYPERLINK("https://files.afu.se/Downloads/Transcripts/Higherside%20Chats%20(Greg%20Carlwood)/2015 03 19 - TheHighersideChats - Paul Hellyer   The Money Mafia, Secret Alien Alliances, &amp; You_LfPCw-2SktY - transcript (automated).pdf","Transcript Link")</f>
        <v>Transcript Link</v>
      </c>
    </row>
    <row r="437" ht="165" spans="1:13">
      <c r="A437" s="1" t="s">
        <v>2163</v>
      </c>
      <c r="B437" s="1" t="s">
        <v>13</v>
      </c>
      <c r="C437" s="4" t="s">
        <v>2164</v>
      </c>
      <c r="D437" s="1" t="s">
        <v>2165</v>
      </c>
      <c r="E437" s="1" t="s">
        <v>2166</v>
      </c>
      <c r="F437" s="4" t="s">
        <v>17</v>
      </c>
      <c r="G437" s="1" t="s">
        <v>18</v>
      </c>
      <c r="H437" s="1" t="s">
        <v>19</v>
      </c>
      <c r="I437" s="1" t="s">
        <v>20</v>
      </c>
      <c r="J437" s="1" t="s">
        <v>2167</v>
      </c>
      <c r="K437" s="1" t="s">
        <v>22</v>
      </c>
      <c r="L437" s="1" t="str">
        <f>HYPERLINK("https://files.afu.se/Downloads/Transcripts/Higherside%20Chats%20(Greg%20Carlwood)/2015 03 13 - TheHighersideChats - Wm Michael Mott   Underground Entities, Beings From Below, &amp; The True String Pullers Of Humanity_-18o_H_p0Rk - transcript (automated).pdf","Transcript Link")</f>
        <v>Transcript Link</v>
      </c>
      <c r="M437" s="2" t="str">
        <f>HYPERLINK("https://files.afu.se/Downloads/Transcripts/Higherside%20Chats%20(Greg%20Carlwood)/2015 03 13 - TheHighersideChats - Wm Michael Mott   Underground Entities, Beings From Below, &amp; The True String Pullers Of Humanity_-18o_H_p0Rk - transcript (automated).pdf","Transcript Link")</f>
        <v>Transcript Link</v>
      </c>
    </row>
    <row r="438" ht="165" spans="1:13">
      <c r="A438" s="1" t="s">
        <v>2168</v>
      </c>
      <c r="B438" s="1" t="s">
        <v>13</v>
      </c>
      <c r="C438" s="4" t="s">
        <v>2169</v>
      </c>
      <c r="D438" s="1" t="s">
        <v>2170</v>
      </c>
      <c r="E438" s="1" t="s">
        <v>2171</v>
      </c>
      <c r="F438" s="4" t="s">
        <v>17</v>
      </c>
      <c r="G438" s="1" t="s">
        <v>18</v>
      </c>
      <c r="H438" s="1" t="s">
        <v>19</v>
      </c>
      <c r="I438" s="1" t="s">
        <v>20</v>
      </c>
      <c r="J438" s="1" t="s">
        <v>2172</v>
      </c>
      <c r="K438" s="1" t="s">
        <v>22</v>
      </c>
      <c r="L438" s="1" t="str">
        <f>HYPERLINK("https://files.afu.se/Downloads/Transcripts/Higherside%20Chats%20(Greg%20Carlwood)/2015 03 07 - TheHighersideChats - Nita Hiltner   The Smithsonian Conspiracy, Giant Skeletons, &amp; Modern Pterosaurs_UxGNwIttsnc - transcript (automated).pdf","Transcript Link")</f>
        <v>Transcript Link</v>
      </c>
      <c r="M438" s="2" t="str">
        <f>HYPERLINK("https://files.afu.se/Downloads/Transcripts/Higherside%20Chats%20(Greg%20Carlwood)/2015 03 07 - TheHighersideChats - Nita Hiltner   The Smithsonian Conspiracy, Giant Skeletons, &amp; Modern Pterosaurs_UxGNwIttsnc - transcript (automated).pdf","Transcript Link")</f>
        <v>Transcript Link</v>
      </c>
    </row>
    <row r="439" ht="210" spans="1:13">
      <c r="A439" s="1" t="s">
        <v>2173</v>
      </c>
      <c r="B439" s="1" t="s">
        <v>13</v>
      </c>
      <c r="C439" s="4" t="s">
        <v>2174</v>
      </c>
      <c r="D439" s="1" t="s">
        <v>2175</v>
      </c>
      <c r="E439" s="1" t="s">
        <v>2176</v>
      </c>
      <c r="F439" s="4" t="s">
        <v>17</v>
      </c>
      <c r="G439" s="1" t="s">
        <v>18</v>
      </c>
      <c r="H439" s="1" t="s">
        <v>19</v>
      </c>
      <c r="I439" s="1" t="s">
        <v>20</v>
      </c>
      <c r="J439" s="1" t="s">
        <v>2177</v>
      </c>
      <c r="K439" s="1" t="s">
        <v>22</v>
      </c>
      <c r="L439" s="1" t="str">
        <f>HYPERLINK("https://files.afu.se/Downloads/Transcripts/Higherside%20Chats%20(Greg%20Carlwood)/2015 02 28 - TheHighersideChats - Crrow777   Skywatching Anomalies &amp; The Lunar Wave   Could the moon be a hologram _wrTXqLwOxec - transcript (automated).pdf","Transcript Link")</f>
        <v>Transcript Link</v>
      </c>
      <c r="M439" s="2" t="str">
        <f>HYPERLINK("https://files.afu.se/Downloads/Transcripts/Higherside%20Chats%20(Greg%20Carlwood)/2015 02 28 - TheHighersideChats - Crrow777   Skywatching Anomalies &amp; The Lunar Wave   Could the moon be a hologram _wrTXqLwOxec - transcript (automated).pdf","Transcript Link")</f>
        <v>Transcript Link</v>
      </c>
    </row>
    <row r="440" ht="210" spans="1:13">
      <c r="A440" s="1" t="s">
        <v>2178</v>
      </c>
      <c r="B440" s="1" t="s">
        <v>13</v>
      </c>
      <c r="C440" s="4" t="s">
        <v>2179</v>
      </c>
      <c r="D440" s="1" t="s">
        <v>2180</v>
      </c>
      <c r="E440" s="1" t="s">
        <v>2181</v>
      </c>
      <c r="F440" s="4" t="s">
        <v>17</v>
      </c>
      <c r="G440" s="1" t="s">
        <v>18</v>
      </c>
      <c r="H440" s="1" t="s">
        <v>19</v>
      </c>
      <c r="I440" s="1" t="s">
        <v>20</v>
      </c>
      <c r="J440" s="1" t="s">
        <v>2182</v>
      </c>
      <c r="K440" s="1" t="s">
        <v>22</v>
      </c>
      <c r="L440" s="1" t="str">
        <f>HYPERLINK("https://files.afu.se/Downloads/Transcripts/Higherside%20Chats%20(Greg%20Carlwood)/2015 02 22 - TheHighersideChats - JC Johnson   Skinwalkers, Crypids, &amp; The Book Of Enoch_frSHe_K7kmY - transcript (automated).pdf","Transcript Link")</f>
        <v>Transcript Link</v>
      </c>
      <c r="M440" s="2" t="str">
        <f>HYPERLINK("https://files.afu.se/Downloads/Transcripts/Higherside%20Chats%20(Greg%20Carlwood)/2015 02 22 - TheHighersideChats - JC Johnson   Skinwalkers, Crypids, &amp; The Book Of Enoch_frSHe_K7kmY - transcript (automated).pdf","Transcript Link")</f>
        <v>Transcript Link</v>
      </c>
    </row>
    <row r="441" ht="210" spans="1:13">
      <c r="A441" s="1" t="s">
        <v>2183</v>
      </c>
      <c r="B441" s="1" t="s">
        <v>13</v>
      </c>
      <c r="C441" s="4" t="s">
        <v>2184</v>
      </c>
      <c r="D441" s="1" t="s">
        <v>2185</v>
      </c>
      <c r="E441" s="1" t="s">
        <v>2186</v>
      </c>
      <c r="F441" s="4" t="s">
        <v>17</v>
      </c>
      <c r="G441" s="1" t="s">
        <v>18</v>
      </c>
      <c r="H441" s="1" t="s">
        <v>19</v>
      </c>
      <c r="I441" s="1" t="s">
        <v>20</v>
      </c>
      <c r="J441" s="1" t="s">
        <v>2187</v>
      </c>
      <c r="K441" s="1" t="s">
        <v>22</v>
      </c>
      <c r="L441" s="1" t="str">
        <f>HYPERLINK("https://files.afu.se/Downloads/Transcripts/Higherside%20Chats%20(Greg%20Carlwood)/2015 02 15 - TheHighersideChats - Jason Miller   Sex Magick, Tantric Alchemy, &amp; The Secrets of Erotic Sorcery_voSs3peWsEg - transcript (automated).pdf","Transcript Link")</f>
        <v>Transcript Link</v>
      </c>
      <c r="M441" s="2" t="str">
        <f>HYPERLINK("https://files.afu.se/Downloads/Transcripts/Higherside%20Chats%20(Greg%20Carlwood)/2015 02 15 - TheHighersideChats - Jason Miller   Sex Magick, Tantric Alchemy, &amp; The Secrets of Erotic Sorcery_voSs3peWsEg - transcript (automated).pdf","Transcript Link")</f>
        <v>Transcript Link</v>
      </c>
    </row>
    <row r="442" ht="195" spans="1:13">
      <c r="A442" s="1" t="s">
        <v>2188</v>
      </c>
      <c r="B442" s="1" t="s">
        <v>13</v>
      </c>
      <c r="C442" s="4" t="s">
        <v>2189</v>
      </c>
      <c r="D442" s="1" t="s">
        <v>2190</v>
      </c>
      <c r="E442" s="1" t="s">
        <v>2191</v>
      </c>
      <c r="F442" s="4" t="s">
        <v>17</v>
      </c>
      <c r="G442" s="1" t="s">
        <v>18</v>
      </c>
      <c r="H442" s="1" t="s">
        <v>19</v>
      </c>
      <c r="I442" s="1" t="s">
        <v>20</v>
      </c>
      <c r="J442" s="1" t="s">
        <v>2192</v>
      </c>
      <c r="K442" s="1" t="s">
        <v>22</v>
      </c>
      <c r="L442" s="1" t="str">
        <f>HYPERLINK("https://files.afu.se/Downloads/Transcripts/Higherside%20Chats%20(Greg%20Carlwood)/2015 02 12 - TheHighersideChats - Frater X   The Illuminati Hijack of History, Consciousness, &amp; Freemasonry_qP7Sz7bovBo - transcript (automated).pdf","Transcript Link")</f>
        <v>Transcript Link</v>
      </c>
      <c r="M442" s="2" t="str">
        <f>HYPERLINK("https://files.afu.se/Downloads/Transcripts/Higherside%20Chats%20(Greg%20Carlwood)/2015 02 12 - TheHighersideChats - Frater X   The Illuminati Hijack of History, Consciousness, &amp; Freemasonry_qP7Sz7bovBo - transcript (automated).pdf","Transcript Link")</f>
        <v>Transcript Link</v>
      </c>
    </row>
    <row r="443" ht="409.5" spans="1:13">
      <c r="A443" s="1" t="s">
        <v>2193</v>
      </c>
      <c r="B443" s="1" t="s">
        <v>13</v>
      </c>
      <c r="C443" s="4" t="s">
        <v>2194</v>
      </c>
      <c r="D443" s="1" t="s">
        <v>2195</v>
      </c>
      <c r="E443" s="1" t="s">
        <v>2196</v>
      </c>
      <c r="F443" s="4" t="s">
        <v>17</v>
      </c>
      <c r="G443" s="1" t="s">
        <v>18</v>
      </c>
      <c r="H443" s="1" t="s">
        <v>19</v>
      </c>
      <c r="I443" s="1" t="s">
        <v>20</v>
      </c>
      <c r="J443" s="1" t="s">
        <v>2197</v>
      </c>
      <c r="K443" s="1" t="s">
        <v>22</v>
      </c>
      <c r="L443" s="1" t="str">
        <f>HYPERLINK("https://files.afu.se/Downloads/Transcripts/Higherside%20Chats%20(Greg%20Carlwood)/2015 02 03 - TheHighersideChats - Ellen Brown   Bankster Thugs, The Web of Debt, &amp; The Public Banking Solution_mX6ngarUBRE - transcript (automated).pdf","Transcript Link")</f>
        <v>Transcript Link</v>
      </c>
      <c r="M443" s="2" t="str">
        <f>HYPERLINK("https://files.afu.se/Downloads/Transcripts/Higherside%20Chats%20(Greg%20Carlwood)/2015 02 03 - TheHighersideChats - Ellen Brown   Bankster Thugs, The Web of Debt, &amp; The Public Banking Solution_mX6ngarUBRE - transcript (automated).pdf","Transcript Link")</f>
        <v>Transcript Link</v>
      </c>
    </row>
    <row r="444" ht="180" spans="1:13">
      <c r="A444" s="1" t="s">
        <v>2198</v>
      </c>
      <c r="B444" s="1" t="s">
        <v>13</v>
      </c>
      <c r="C444" s="4" t="s">
        <v>2199</v>
      </c>
      <c r="D444" s="1" t="s">
        <v>2200</v>
      </c>
      <c r="E444" s="1" t="s">
        <v>2201</v>
      </c>
      <c r="F444" s="4" t="s">
        <v>17</v>
      </c>
      <c r="G444" s="1" t="s">
        <v>18</v>
      </c>
      <c r="H444" s="1" t="s">
        <v>19</v>
      </c>
      <c r="I444" s="1" t="s">
        <v>20</v>
      </c>
      <c r="J444" s="1" t="s">
        <v>2202</v>
      </c>
      <c r="K444" s="1" t="s">
        <v>22</v>
      </c>
      <c r="L444" s="1" t="str">
        <f>HYPERLINK("https://files.afu.se/Downloads/Transcripts/Higherside%20Chats%20(Greg%20Carlwood)/2015 01 28 - TheHighersideChats - Jen Briney   The Corporate Control Of Congress, The Federal Budget, &amp; Privatization Propaganda_TNdH-O67jdE - transcript (automated).pdf","Transcript Link")</f>
        <v>Transcript Link</v>
      </c>
      <c r="M444" s="2" t="str">
        <f>HYPERLINK("https://files.afu.se/Downloads/Transcripts/Higherside%20Chats%20(Greg%20Carlwood)/2015 01 28 - TheHighersideChats - Jen Briney   The Corporate Control Of Congress, The Federal Budget, &amp; Privatization Propaganda_TNdH-O67jdE - transcript (automated).pdf","Transcript Link")</f>
        <v>Transcript Link</v>
      </c>
    </row>
    <row r="445" ht="195" spans="1:13">
      <c r="A445" s="1" t="s">
        <v>2203</v>
      </c>
      <c r="B445" s="1" t="s">
        <v>13</v>
      </c>
      <c r="C445" s="4" t="s">
        <v>2204</v>
      </c>
      <c r="D445" s="1" t="s">
        <v>2205</v>
      </c>
      <c r="E445" s="1" t="s">
        <v>2206</v>
      </c>
      <c r="F445" s="4" t="s">
        <v>17</v>
      </c>
      <c r="G445" s="1" t="s">
        <v>18</v>
      </c>
      <c r="H445" s="1" t="s">
        <v>19</v>
      </c>
      <c r="I445" s="1" t="s">
        <v>20</v>
      </c>
      <c r="J445" s="1" t="s">
        <v>2207</v>
      </c>
      <c r="K445" s="1" t="s">
        <v>22</v>
      </c>
      <c r="L445" s="1" t="str">
        <f>HYPERLINK("https://files.afu.se/Downloads/Transcripts/Higherside%20Chats%20(Greg%20Carlwood)/2015 01 24 - TheHighersideChats - Gordon White   Understanding Gnosticism, Parapolitics, &amp; Chaos Magic_624Y9GaYSyM - transcript (automated).pdf","Transcript Link")</f>
        <v>Transcript Link</v>
      </c>
      <c r="M445" s="2" t="str">
        <f>HYPERLINK("https://files.afu.se/Downloads/Transcripts/Higherside%20Chats%20(Greg%20Carlwood)/2015 01 24 - TheHighersideChats - Gordon White   Understanding Gnosticism, Parapolitics, &amp; Chaos Magic_624Y9GaYSyM - transcript (automated).pdf","Transcript Link")</f>
        <v>Transcript Link</v>
      </c>
    </row>
    <row r="446" ht="165" spans="1:13">
      <c r="A446" s="1" t="s">
        <v>2208</v>
      </c>
      <c r="B446" s="1" t="s">
        <v>13</v>
      </c>
      <c r="C446" s="4" t="s">
        <v>2209</v>
      </c>
      <c r="D446" s="1" t="s">
        <v>2210</v>
      </c>
      <c r="E446" s="1" t="s">
        <v>2211</v>
      </c>
      <c r="F446" s="4" t="s">
        <v>17</v>
      </c>
      <c r="G446" s="1" t="s">
        <v>18</v>
      </c>
      <c r="H446" s="1" t="s">
        <v>19</v>
      </c>
      <c r="I446" s="1" t="s">
        <v>20</v>
      </c>
      <c r="J446" s="1" t="s">
        <v>2212</v>
      </c>
      <c r="K446" s="1" t="s">
        <v>22</v>
      </c>
      <c r="L446" s="1" t="str">
        <f>HYPERLINK("https://files.afu.se/Downloads/Transcripts/Higherside%20Chats%20(Greg%20Carlwood)/2015 01 18 - TheHighersideChats - Kerry Cassidy   Charlie Hebdo, Raptor ETs, &amp; The Whistleblowers of Project Camelot_2TUKYhYxSV8 - transcript (automated).pdf","Transcript Link")</f>
        <v>Transcript Link</v>
      </c>
      <c r="M446" s="2" t="str">
        <f>HYPERLINK("https://files.afu.se/Downloads/Transcripts/Higherside%20Chats%20(Greg%20Carlwood)/2015 01 18 - TheHighersideChats - Kerry Cassidy   Charlie Hebdo, Raptor ETs, &amp; The Whistleblowers of Project Camelot_2TUKYhYxSV8 - transcript (automated).pdf","Transcript Link")</f>
        <v>Transcript Link</v>
      </c>
    </row>
    <row r="447" ht="285" spans="1:13">
      <c r="A447" s="1" t="s">
        <v>2213</v>
      </c>
      <c r="B447" s="1" t="s">
        <v>13</v>
      </c>
      <c r="C447" s="4" t="s">
        <v>2214</v>
      </c>
      <c r="D447" s="1" t="s">
        <v>2215</v>
      </c>
      <c r="E447" s="1" t="s">
        <v>2216</v>
      </c>
      <c r="F447" s="4" t="s">
        <v>17</v>
      </c>
      <c r="G447" s="1" t="s">
        <v>18</v>
      </c>
      <c r="H447" s="1" t="s">
        <v>19</v>
      </c>
      <c r="I447" s="1" t="s">
        <v>20</v>
      </c>
      <c r="J447" s="1" t="s">
        <v>2217</v>
      </c>
      <c r="K447" s="1" t="s">
        <v>22</v>
      </c>
      <c r="L447" s="1" t="str">
        <f>HYPERLINK("https://files.afu.se/Downloads/Transcripts/Higherside%20Chats%20(Greg%20Carlwood)/2015 01 15 - TheHighersideChats - Dr. Leonard Horowitz   Spirit Science, Weaponized Sound, &amp; The Frequency Conspiracy_7yNq8qFBq6U - transcript (automated).pdf","Transcript Link")</f>
        <v>Transcript Link</v>
      </c>
      <c r="M447" s="2" t="str">
        <f>HYPERLINK("https://files.afu.se/Downloads/Transcripts/Higherside%20Chats%20(Greg%20Carlwood)/2015 01 15 - TheHighersideChats - Dr. Leonard Horowitz   Spirit Science, Weaponized Sound, &amp; The Frequency Conspiracy_7yNq8qFBq6U - transcript (automated).pdf","Transcript Link")</f>
        <v>Transcript Link</v>
      </c>
    </row>
    <row r="448" ht="165" spans="1:13">
      <c r="A448" s="1" t="s">
        <v>2218</v>
      </c>
      <c r="B448" s="1" t="s">
        <v>13</v>
      </c>
      <c r="C448" s="4" t="s">
        <v>2219</v>
      </c>
      <c r="D448" s="1" t="s">
        <v>2220</v>
      </c>
      <c r="E448" s="1" t="s">
        <v>2221</v>
      </c>
      <c r="F448" s="4" t="s">
        <v>17</v>
      </c>
      <c r="G448" s="1" t="s">
        <v>18</v>
      </c>
      <c r="H448" s="1" t="s">
        <v>19</v>
      </c>
      <c r="I448" s="1" t="s">
        <v>20</v>
      </c>
      <c r="J448" s="1" t="s">
        <v>2222</v>
      </c>
      <c r="K448" s="1" t="s">
        <v>22</v>
      </c>
      <c r="L448" s="1" t="str">
        <f>HYPERLINK("https://files.afu.se/Downloads/Transcripts/Higherside%20Chats%20(Greg%20Carlwood)/2015 01 09 - TheHighersideChats - The Charlie Hebdo Shooting &amp; Predictive Programming_yAqcdgaVooc - transcript (automated).pdf","Transcript Link")</f>
        <v>Transcript Link</v>
      </c>
      <c r="M448" s="2" t="str">
        <f>HYPERLINK("https://files.afu.se/Downloads/Transcripts/Higherside%20Chats%20(Greg%20Carlwood)/2015 01 09 - TheHighersideChats - The Charlie Hebdo Shooting &amp; Predictive Programming_yAqcdgaVooc - transcript (automated).pdf","Transcript Link")</f>
        <v>Transcript Link</v>
      </c>
    </row>
    <row r="449" ht="360" spans="1:13">
      <c r="A449" s="1" t="s">
        <v>2223</v>
      </c>
      <c r="B449" s="1" t="s">
        <v>13</v>
      </c>
      <c r="C449" s="4" t="s">
        <v>2224</v>
      </c>
      <c r="D449" s="1" t="s">
        <v>2225</v>
      </c>
      <c r="E449" s="1" t="s">
        <v>2226</v>
      </c>
      <c r="F449" s="4" t="s">
        <v>17</v>
      </c>
      <c r="G449" s="1" t="s">
        <v>18</v>
      </c>
      <c r="H449" s="1" t="s">
        <v>19</v>
      </c>
      <c r="I449" s="1" t="s">
        <v>20</v>
      </c>
      <c r="J449" s="1" t="s">
        <v>2227</v>
      </c>
      <c r="K449" s="1" t="s">
        <v>22</v>
      </c>
      <c r="L449" s="1" t="str">
        <f>HYPERLINK("https://files.afu.se/Downloads/Transcripts/Higherside%20Chats%20(Greg%20Carlwood)/2015 01 06 - TheHighersideChats - Dean Dominic DeLucia   Mammoths of the Inner Earth, Giants, Hidden Cities, &amp; Remnants of Atlantis_sEAvFtkNCXA - transcript (automated).pdf","Transcript Link")</f>
        <v>Transcript Link</v>
      </c>
      <c r="M449" s="2" t="str">
        <f>HYPERLINK("https://files.afu.se/Downloads/Transcripts/Higherside%20Chats%20(Greg%20Carlwood)/2015 01 06 - TheHighersideChats - Dean Dominic DeLucia   Mammoths of the Inner Earth, Giants, Hidden Cities, &amp; Remnants of Atlantis_sEAvFtkNCXA - transcript (automated).pdf","Transcript Link")</f>
        <v>Transcript Link</v>
      </c>
    </row>
    <row r="450" ht="165" spans="1:13">
      <c r="A450" s="1" t="s">
        <v>2228</v>
      </c>
      <c r="B450" s="1" t="s">
        <v>13</v>
      </c>
      <c r="C450" s="4" t="s">
        <v>2229</v>
      </c>
      <c r="D450" s="1" t="s">
        <v>2230</v>
      </c>
      <c r="E450" s="1" t="s">
        <v>2231</v>
      </c>
      <c r="F450" s="4" t="s">
        <v>17</v>
      </c>
      <c r="G450" s="1" t="s">
        <v>18</v>
      </c>
      <c r="H450" s="1" t="s">
        <v>19</v>
      </c>
      <c r="I450" s="1" t="s">
        <v>20</v>
      </c>
      <c r="J450" s="1" t="s">
        <v>2232</v>
      </c>
      <c r="K450" s="1" t="s">
        <v>22</v>
      </c>
      <c r="L450" s="1" t="str">
        <f>HYPERLINK("https://files.afu.se/Downloads/Transcripts/Higherside%20Chats%20(Greg%20Carlwood)/2014 12 31 - TheHighersideChats - Dr. David Shoemaker   Thelemic Magick, Aleister Crowley, &amp; Finding Your True Will_DaYI3cJlirY - transcript (automated).pdf","Transcript Link")</f>
        <v>Transcript Link</v>
      </c>
      <c r="M450" s="2" t="str">
        <f>HYPERLINK("https://files.afu.se/Downloads/Transcripts/Higherside%20Chats%20(Greg%20Carlwood)/2014 12 31 - TheHighersideChats - Dr. David Shoemaker   Thelemic Magick, Aleister Crowley, &amp; Finding Your True Will_DaYI3cJlirY - transcript (automated).pdf","Transcript Link")</f>
        <v>Transcript Link</v>
      </c>
    </row>
    <row r="451" ht="300" spans="1:13">
      <c r="A451" s="1" t="s">
        <v>2233</v>
      </c>
      <c r="B451" s="1" t="s">
        <v>13</v>
      </c>
      <c r="C451" s="4" t="s">
        <v>2234</v>
      </c>
      <c r="D451" s="1" t="s">
        <v>2235</v>
      </c>
      <c r="E451" s="1" t="s">
        <v>2236</v>
      </c>
      <c r="F451" s="4" t="s">
        <v>17</v>
      </c>
      <c r="G451" s="1" t="s">
        <v>18</v>
      </c>
      <c r="H451" s="1" t="s">
        <v>19</v>
      </c>
      <c r="I451" s="1" t="s">
        <v>20</v>
      </c>
      <c r="J451" s="1" t="s">
        <v>2237</v>
      </c>
      <c r="K451" s="1" t="s">
        <v>22</v>
      </c>
      <c r="L451" s="1" t="str">
        <f>HYPERLINK("https://files.afu.se/Downloads/Transcripts/Higherside%20Chats%20(Greg%20Carlwood)/2014 12 24 - TheHighersideChats - Robert David Steele   Open Source Everything, Upgrading Society, &amp; Building The World Brain_pojM-8oAgk0 - transcript (automated).pdf","Transcript Link")</f>
        <v>Transcript Link</v>
      </c>
      <c r="M451" s="2" t="str">
        <f>HYPERLINK("https://files.afu.se/Downloads/Transcripts/Higherside%20Chats%20(Greg%20Carlwood)/2014 12 24 - TheHighersideChats - Robert David Steele   Open Source Everything, Upgrading Society, &amp; Building The World Brain_pojM-8oAgk0 - transcript (automated).pdf","Transcript Link")</f>
        <v>Transcript Link</v>
      </c>
    </row>
    <row r="452" ht="195" spans="1:13">
      <c r="A452" s="1" t="s">
        <v>2238</v>
      </c>
      <c r="B452" s="1" t="s">
        <v>13</v>
      </c>
      <c r="C452" s="4" t="s">
        <v>2239</v>
      </c>
      <c r="D452" s="1" t="s">
        <v>2240</v>
      </c>
      <c r="E452" s="1" t="s">
        <v>2241</v>
      </c>
      <c r="F452" s="4" t="s">
        <v>17</v>
      </c>
      <c r="G452" s="1" t="s">
        <v>18</v>
      </c>
      <c r="H452" s="1" t="s">
        <v>19</v>
      </c>
      <c r="I452" s="1" t="s">
        <v>20</v>
      </c>
      <c r="J452" s="1" t="s">
        <v>2242</v>
      </c>
      <c r="K452" s="1" t="s">
        <v>22</v>
      </c>
      <c r="L452" s="1" t="str">
        <f>HYPERLINK("https://files.afu.se/Downloads/Transcripts/Higherside%20Chats%20(Greg%20Carlwood)/2014 12 19 - TheHighersideChats - Robert Salas   UFOs, Missile Shutdowns, &amp; Abduction Experiences_3IE19VoyDmw - transcript (automated).pdf","Transcript Link")</f>
        <v>Transcript Link</v>
      </c>
      <c r="M452" s="2" t="str">
        <f>HYPERLINK("https://files.afu.se/Downloads/Transcripts/Higherside%20Chats%20(Greg%20Carlwood)/2014 12 19 - TheHighersideChats - Robert Salas   UFOs, Missile Shutdowns, &amp; Abduction Experiences_3IE19VoyDmw - transcript (automated).pdf","Transcript Link")</f>
        <v>Transcript Link</v>
      </c>
    </row>
    <row r="453" ht="409.5" spans="1:13">
      <c r="A453" s="1" t="s">
        <v>2243</v>
      </c>
      <c r="B453" s="1" t="s">
        <v>13</v>
      </c>
      <c r="C453" s="4" t="s">
        <v>2244</v>
      </c>
      <c r="D453" s="1" t="s">
        <v>2245</v>
      </c>
      <c r="E453" s="1" t="s">
        <v>2246</v>
      </c>
      <c r="F453" s="4" t="s">
        <v>17</v>
      </c>
      <c r="G453" s="1" t="s">
        <v>18</v>
      </c>
      <c r="H453" s="1" t="s">
        <v>19</v>
      </c>
      <c r="I453" s="1" t="s">
        <v>20</v>
      </c>
      <c r="J453" s="1" t="s">
        <v>2247</v>
      </c>
      <c r="K453" s="1" t="s">
        <v>22</v>
      </c>
      <c r="L453" s="1" t="str">
        <f>HYPERLINK("https://files.afu.se/Downloads/Transcripts/Higherside%20Chats%20(Greg%20Carlwood)/2014 12 13 - TheHighersideChats - Randall Carlson   Sacred Geometry, Lost History, &amp; Cycles Of Catastrophe_yCiS5XZNpiE - transcript (automated).pdf","Transcript Link")</f>
        <v>Transcript Link</v>
      </c>
      <c r="M453" s="2" t="str">
        <f>HYPERLINK("https://files.afu.se/Downloads/Transcripts/Higherside%20Chats%20(Greg%20Carlwood)/2014 12 13 - TheHighersideChats - Randall Carlson   Sacred Geometry, Lost History, &amp; Cycles Of Catastrophe_yCiS5XZNpiE - transcript (automated).pdf","Transcript Link")</f>
        <v>Transcript Link</v>
      </c>
    </row>
    <row r="454" ht="240" spans="1:13">
      <c r="A454" s="1" t="s">
        <v>2248</v>
      </c>
      <c r="B454" s="1" t="s">
        <v>13</v>
      </c>
      <c r="C454" s="4" t="s">
        <v>2249</v>
      </c>
      <c r="D454" s="1" t="s">
        <v>2250</v>
      </c>
      <c r="E454" s="1" t="s">
        <v>2251</v>
      </c>
      <c r="F454" s="4" t="s">
        <v>17</v>
      </c>
      <c r="G454" s="1" t="s">
        <v>18</v>
      </c>
      <c r="H454" s="1" t="s">
        <v>19</v>
      </c>
      <c r="I454" s="1" t="s">
        <v>20</v>
      </c>
      <c r="J454" s="1" t="s">
        <v>2252</v>
      </c>
      <c r="K454" s="1" t="s">
        <v>22</v>
      </c>
      <c r="L454" s="1" t="str">
        <f>HYPERLINK("https://files.afu.se/Downloads/Transcripts/Higherside%20Chats%20(Greg%20Carlwood)/2014 12 07 - TheHighersideChats - Kate of Gaia   The Legal Name Illusion, Triple Crown Control, &amp; The 440 Hz Conspiracy_c0Ik9NABicg - transcript (automated).pdf","Transcript Link")</f>
        <v>Transcript Link</v>
      </c>
      <c r="M454" s="2" t="str">
        <f>HYPERLINK("https://files.afu.se/Downloads/Transcripts/Higherside%20Chats%20(Greg%20Carlwood)/2014 12 07 - TheHighersideChats - Kate of Gaia   The Legal Name Illusion, Triple Crown Control, &amp; The 440 Hz Conspiracy_c0Ik9NABicg - transcript (automated).pdf","Transcript Link")</f>
        <v>Transcript Link</v>
      </c>
    </row>
    <row r="455" ht="180" spans="1:13">
      <c r="A455" s="1" t="s">
        <v>2253</v>
      </c>
      <c r="B455" s="1" t="s">
        <v>13</v>
      </c>
      <c r="C455" s="4" t="s">
        <v>2254</v>
      </c>
      <c r="D455" s="1" t="s">
        <v>2255</v>
      </c>
      <c r="E455" s="1" t="s">
        <v>2256</v>
      </c>
      <c r="F455" s="4" t="s">
        <v>17</v>
      </c>
      <c r="G455" s="1" t="s">
        <v>18</v>
      </c>
      <c r="H455" s="1" t="s">
        <v>19</v>
      </c>
      <c r="I455" s="1" t="s">
        <v>20</v>
      </c>
      <c r="J455" s="1" t="s">
        <v>2257</v>
      </c>
      <c r="K455" s="1" t="s">
        <v>22</v>
      </c>
      <c r="L455" s="1" t="str">
        <f>HYPERLINK("https://files.afu.se/Downloads/Transcripts/Higherside%20Chats%20(Greg%20Carlwood)/2014 12 03 - TheHighersideChats - Isaac Weishaupt   Magick, Music, Blood Sacrifice, &amp; The Illuminati_r2gPiMGkzVU - transcript (automated).pdf","Transcript Link")</f>
        <v>Transcript Link</v>
      </c>
      <c r="M455" s="2" t="str">
        <f>HYPERLINK("https://files.afu.se/Downloads/Transcripts/Higherside%20Chats%20(Greg%20Carlwood)/2014 12 03 - TheHighersideChats - Isaac Weishaupt   Magick, Music, Blood Sacrifice, &amp; The Illuminati_r2gPiMGkzVU - transcript (automated).pdf","Transcript Link")</f>
        <v>Transcript Link</v>
      </c>
    </row>
    <row r="456" ht="165" spans="1:13">
      <c r="A456" s="1" t="s">
        <v>2258</v>
      </c>
      <c r="B456" s="1" t="s">
        <v>13</v>
      </c>
      <c r="C456" s="4" t="s">
        <v>2259</v>
      </c>
      <c r="D456" s="1" t="s">
        <v>2260</v>
      </c>
      <c r="E456" s="1" t="s">
        <v>2261</v>
      </c>
      <c r="F456" s="4" t="s">
        <v>17</v>
      </c>
      <c r="G456" s="1" t="s">
        <v>18</v>
      </c>
      <c r="H456" s="1" t="s">
        <v>19</v>
      </c>
      <c r="I456" s="1" t="s">
        <v>20</v>
      </c>
      <c r="J456" s="1" t="s">
        <v>2262</v>
      </c>
      <c r="K456" s="1" t="s">
        <v>22</v>
      </c>
      <c r="L456" s="1" t="str">
        <f>HYPERLINK("https://files.afu.se/Downloads/Transcripts/Higherside%20Chats%20(Greg%20Carlwood)/2014 11 27 - TheHighersideChats - Daniele Bolelli   Taoist Philosophy, Rejecting Dogma, &amp; The Warrior's Path_k1Zzj3W17c8 - transcript (automated).pdf","Transcript Link")</f>
        <v>Transcript Link</v>
      </c>
      <c r="M456" s="2" t="str">
        <f>HYPERLINK("https://files.afu.se/Downloads/Transcripts/Higherside%20Chats%20(Greg%20Carlwood)/2014 11 27 - TheHighersideChats - Daniele Bolelli   Taoist Philosophy, Rejecting Dogma, &amp; The Warrior's Path_k1Zzj3W17c8 - transcript (automated).pdf","Transcript Link")</f>
        <v>Transcript Link</v>
      </c>
    </row>
    <row r="457" ht="255" spans="1:13">
      <c r="A457" s="1" t="s">
        <v>2263</v>
      </c>
      <c r="B457" s="1" t="s">
        <v>13</v>
      </c>
      <c r="C457" s="4" t="s">
        <v>2264</v>
      </c>
      <c r="D457" s="1" t="s">
        <v>2265</v>
      </c>
      <c r="E457" s="1" t="s">
        <v>2266</v>
      </c>
      <c r="F457" s="4" t="s">
        <v>17</v>
      </c>
      <c r="G457" s="1" t="s">
        <v>18</v>
      </c>
      <c r="H457" s="1" t="s">
        <v>19</v>
      </c>
      <c r="I457" s="1" t="s">
        <v>20</v>
      </c>
      <c r="J457" s="1" t="s">
        <v>2267</v>
      </c>
      <c r="K457" s="1" t="s">
        <v>22</v>
      </c>
      <c r="L457" s="1" t="str">
        <f>HYPERLINK("https://files.afu.se/Downloads/Transcripts/Higherside%20Chats%20(Greg%20Carlwood)/2014 11 21 - TheHighersideChats - Simon Parkes   Reptilians, Mantids, Magick, &amp; The Illuminati Agenda_HKR42uNNIKI - transcript (automated).pdf","Transcript Link")</f>
        <v>Transcript Link</v>
      </c>
      <c r="M457" s="2" t="str">
        <f>HYPERLINK("https://files.afu.se/Downloads/Transcripts/Higherside%20Chats%20(Greg%20Carlwood)/2014 11 21 - TheHighersideChats - Simon Parkes   Reptilians, Mantids, Magick, &amp; The Illuminati Agenda_HKR42uNNIKI - transcript (automated).pdf","Transcript Link")</f>
        <v>Transcript Link</v>
      </c>
    </row>
    <row r="458" ht="315" spans="1:13">
      <c r="A458" s="1" t="s">
        <v>2268</v>
      </c>
      <c r="B458" s="1" t="s">
        <v>13</v>
      </c>
      <c r="C458" s="4" t="s">
        <v>2269</v>
      </c>
      <c r="D458" s="1" t="s">
        <v>2270</v>
      </c>
      <c r="E458" s="1" t="s">
        <v>2271</v>
      </c>
      <c r="F458" s="4" t="s">
        <v>17</v>
      </c>
      <c r="G458" s="1" t="s">
        <v>18</v>
      </c>
      <c r="H458" s="1" t="s">
        <v>19</v>
      </c>
      <c r="I458" s="1" t="s">
        <v>20</v>
      </c>
      <c r="J458" s="1" t="s">
        <v>2272</v>
      </c>
      <c r="K458" s="1" t="s">
        <v>22</v>
      </c>
      <c r="L458" s="1" t="str">
        <f>HYPERLINK("https://files.afu.se/Downloads/Transcripts/Higherside%20Chats%20(Greg%20Carlwood)/2014 11 12 - TheHighersideChats - Cort Lindahl   Axis Mundi, Architectural Alignments, &amp; The Millennium Monuments_nKw6yJt_2oA - transcript (automated).pdf","Transcript Link")</f>
        <v>Transcript Link</v>
      </c>
      <c r="M458" s="2" t="str">
        <f>HYPERLINK("https://files.afu.se/Downloads/Transcripts/Higherside%20Chats%20(Greg%20Carlwood)/2014 11 12 - TheHighersideChats - Cort Lindahl   Axis Mundi, Architectural Alignments, &amp; The Millennium Monuments_nKw6yJt_2oA - transcript (automated).pdf","Transcript Link")</f>
        <v>Transcript Link</v>
      </c>
    </row>
    <row r="459" ht="165" spans="1:13">
      <c r="A459" s="1" t="s">
        <v>2273</v>
      </c>
      <c r="B459" s="1" t="s">
        <v>13</v>
      </c>
      <c r="C459" s="4" t="s">
        <v>2274</v>
      </c>
      <c r="D459" s="1" t="s">
        <v>2275</v>
      </c>
      <c r="E459" s="1" t="s">
        <v>2276</v>
      </c>
      <c r="F459" s="4" t="s">
        <v>17</v>
      </c>
      <c r="G459" s="1" t="s">
        <v>18</v>
      </c>
      <c r="H459" s="1" t="s">
        <v>19</v>
      </c>
      <c r="I459" s="1" t="s">
        <v>20</v>
      </c>
      <c r="J459" s="1" t="s">
        <v>2277</v>
      </c>
      <c r="K459" s="1" t="s">
        <v>22</v>
      </c>
      <c r="L459" s="1" t="str">
        <f>HYPERLINK("https://files.afu.se/Downloads/Transcripts/Higherside%20Chats%20(Greg%20Carlwood)/2014 11 07 - TheHighersideChats - Jon Rappoport   The Ebola Conspiracy, Vaccine Whistleblowers, &amp; Rockefeller Medicine_v9gEFYOuiRU - transcript (automated).pdf","Transcript Link")</f>
        <v>Transcript Link</v>
      </c>
      <c r="M459" s="2" t="str">
        <f>HYPERLINK("https://files.afu.se/Downloads/Transcripts/Higherside%20Chats%20(Greg%20Carlwood)/2014 11 07 - TheHighersideChats - Jon Rappoport   The Ebola Conspiracy, Vaccine Whistleblowers, &amp; Rockefeller Medicine_v9gEFYOuiRU - transcript (automated).pdf","Transcript Link")</f>
        <v>Transcript Link</v>
      </c>
    </row>
    <row r="460" ht="315" spans="1:13">
      <c r="A460" s="1" t="s">
        <v>2278</v>
      </c>
      <c r="B460" s="1" t="s">
        <v>13</v>
      </c>
      <c r="C460" s="4" t="s">
        <v>2279</v>
      </c>
      <c r="D460" s="1" t="s">
        <v>2280</v>
      </c>
      <c r="E460" s="1" t="s">
        <v>2281</v>
      </c>
      <c r="F460" s="4" t="s">
        <v>17</v>
      </c>
      <c r="G460" s="1" t="s">
        <v>18</v>
      </c>
      <c r="H460" s="1" t="s">
        <v>19</v>
      </c>
      <c r="I460" s="1" t="s">
        <v>20</v>
      </c>
      <c r="J460" s="1" t="s">
        <v>2282</v>
      </c>
      <c r="K460" s="1" t="s">
        <v>22</v>
      </c>
      <c r="L460" s="1" t="str">
        <f>HYPERLINK("https://files.afu.se/Downloads/Transcripts/Higherside%20Chats%20(Greg%20Carlwood)/2014 11 02 - TheHighersideChats - Jim Marrs   Occulted History, Banking Corruption, &amp; The Vast Conspiracy_MDL4ENh5gLE - transcript (automated).pdf","Transcript Link")</f>
        <v>Transcript Link</v>
      </c>
      <c r="M460" s="2" t="str">
        <f>HYPERLINK("https://files.afu.se/Downloads/Transcripts/Higherside%20Chats%20(Greg%20Carlwood)/2014 11 02 - TheHighersideChats - Jim Marrs   Occulted History, Banking Corruption, &amp; The Vast Conspiracy_MDL4ENh5gLE - transcript (automated).pdf","Transcript Link")</f>
        <v>Transcript Link</v>
      </c>
    </row>
    <row r="461" ht="210" spans="1:13">
      <c r="A461" s="1" t="s">
        <v>2283</v>
      </c>
      <c r="B461" s="1" t="s">
        <v>13</v>
      </c>
      <c r="C461" s="4" t="s">
        <v>2284</v>
      </c>
      <c r="D461" s="1" t="s">
        <v>2285</v>
      </c>
      <c r="E461" s="1" t="s">
        <v>2286</v>
      </c>
      <c r="F461" s="4" t="s">
        <v>17</v>
      </c>
      <c r="G461" s="1" t="s">
        <v>18</v>
      </c>
      <c r="H461" s="1" t="s">
        <v>19</v>
      </c>
      <c r="I461" s="1" t="s">
        <v>20</v>
      </c>
      <c r="J461" s="1" t="s">
        <v>2287</v>
      </c>
      <c r="K461" s="1" t="s">
        <v>22</v>
      </c>
      <c r="L461" s="1" t="str">
        <f>HYPERLINK("https://files.afu.se/Downloads/Transcripts/Higherside%20Chats%20(Greg%20Carlwood)/2014 10 27 - TheHighersideChats - Robert Sullivan   Cinema Symbolism &amp; The Esoteric Archetypes of Hollywood_2h1IwtoO_Bw - transcript (automated).pdf","Transcript Link")</f>
        <v>Transcript Link</v>
      </c>
      <c r="M461" s="2" t="str">
        <f>HYPERLINK("https://files.afu.se/Downloads/Transcripts/Higherside%20Chats%20(Greg%20Carlwood)/2014 10 27 - TheHighersideChats - Robert Sullivan   Cinema Symbolism &amp; The Esoteric Archetypes of Hollywood_2h1IwtoO_Bw - transcript (automated).pdf","Transcript Link")</f>
        <v>Transcript Link</v>
      </c>
    </row>
    <row r="462" ht="195" spans="1:13">
      <c r="A462" s="1" t="s">
        <v>2283</v>
      </c>
      <c r="B462" s="1" t="s">
        <v>13</v>
      </c>
      <c r="C462" s="4" t="s">
        <v>2288</v>
      </c>
      <c r="D462" s="1" t="s">
        <v>2289</v>
      </c>
      <c r="E462" s="1" t="s">
        <v>2290</v>
      </c>
      <c r="F462" s="4" t="s">
        <v>17</v>
      </c>
      <c r="G462" s="1" t="s">
        <v>18</v>
      </c>
      <c r="H462" s="1" t="s">
        <v>19</v>
      </c>
      <c r="I462" s="1" t="s">
        <v>20</v>
      </c>
      <c r="J462" s="1" t="s">
        <v>2291</v>
      </c>
      <c r="K462" s="1" t="s">
        <v>22</v>
      </c>
      <c r="L462" s="1" t="str">
        <f>HYPERLINK("https://files.afu.se/Downloads/Transcripts/Higherside%20Chats%20(Greg%20Carlwood)/2014 10 27 - TheHighersideChats - Alfred Webre   Exopolitics &amp; The Exophenotypes Of The Omniverse_oLDUWzvYgRk - transcript (automated).pdf","Transcript Link")</f>
        <v>Transcript Link</v>
      </c>
      <c r="M462" s="2" t="str">
        <f>HYPERLINK("https://files.afu.se/Downloads/Transcripts/Higherside%20Chats%20(Greg%20Carlwood)/2014 10 27 - TheHighersideChats - Alfred Webre   Exopolitics &amp; The Exophenotypes Of The Omniverse_oLDUWzvYgRk - transcript (automated).pdf","Transcript Link")</f>
        <v>Transcript Link</v>
      </c>
    </row>
    <row r="463" ht="285" spans="1:13">
      <c r="A463" s="1" t="s">
        <v>2292</v>
      </c>
      <c r="B463" s="1" t="s">
        <v>13</v>
      </c>
      <c r="C463" s="4" t="s">
        <v>2293</v>
      </c>
      <c r="D463" s="1" t="s">
        <v>2294</v>
      </c>
      <c r="E463" s="1" t="s">
        <v>2295</v>
      </c>
      <c r="F463" s="4" t="s">
        <v>17</v>
      </c>
      <c r="G463" s="1" t="s">
        <v>18</v>
      </c>
      <c r="H463" s="1" t="s">
        <v>19</v>
      </c>
      <c r="I463" s="1" t="s">
        <v>20</v>
      </c>
      <c r="J463" s="1" t="s">
        <v>2296</v>
      </c>
      <c r="K463" s="1" t="s">
        <v>22</v>
      </c>
      <c r="L463" s="1" t="str">
        <f>HYPERLINK("https://files.afu.se/Downloads/Transcripts/Higherside%20Chats%20(Greg%20Carlwood)/2014 10 13 - TheHighersideChats - Gerald Clark   The Anunnaki, New World Order, &amp; The Hidden Battle For Humanity_WYcy1-qZWkE - transcript (automated).pdf","Transcript Link")</f>
        <v>Transcript Link</v>
      </c>
      <c r="M463" s="2" t="str">
        <f>HYPERLINK("https://files.afu.se/Downloads/Transcripts/Higherside%20Chats%20(Greg%20Carlwood)/2014 10 13 - TheHighersideChats - Gerald Clark   The Anunnaki, New World Order, &amp; The Hidden Battle For Humanity_WYcy1-qZWkE - transcript (automated).pdf","Transcript Link")</f>
        <v>Transcript Link</v>
      </c>
    </row>
    <row r="464" ht="195" spans="1:13">
      <c r="A464" s="1" t="s">
        <v>2297</v>
      </c>
      <c r="B464" s="1" t="s">
        <v>13</v>
      </c>
      <c r="C464" s="4" t="s">
        <v>2298</v>
      </c>
      <c r="D464" s="1" t="s">
        <v>2299</v>
      </c>
      <c r="E464" s="1" t="s">
        <v>2300</v>
      </c>
      <c r="F464" s="4" t="s">
        <v>17</v>
      </c>
      <c r="G464" s="1" t="s">
        <v>18</v>
      </c>
      <c r="H464" s="1" t="s">
        <v>19</v>
      </c>
      <c r="I464" s="1" t="s">
        <v>20</v>
      </c>
      <c r="J464" s="1" t="s">
        <v>2301</v>
      </c>
      <c r="K464" s="1" t="s">
        <v>22</v>
      </c>
      <c r="L464" s="1" t="str">
        <f>HYPERLINK("https://files.afu.se/Downloads/Transcripts/Higherside%20Chats%20(Greg%20Carlwood)/2014 10 11 - TheHighersideChats - Belladonna &amp; Mardock   Egalitarian Community Living_wUlohO9deAE - transcript (automated).pdf","Transcript Link")</f>
        <v>Transcript Link</v>
      </c>
      <c r="M464" s="2" t="str">
        <f>HYPERLINK("https://files.afu.se/Downloads/Transcripts/Higherside%20Chats%20(Greg%20Carlwood)/2014 10 11 - TheHighersideChats - Belladonna &amp; Mardock   Egalitarian Community Living_wUlohO9deAE - transcript (automated).pdf","Transcript Link")</f>
        <v>Transcript Link</v>
      </c>
    </row>
    <row r="465" ht="285" spans="1:13">
      <c r="A465" s="1" t="s">
        <v>2302</v>
      </c>
      <c r="B465" s="1" t="s">
        <v>13</v>
      </c>
      <c r="C465" s="4" t="s">
        <v>2303</v>
      </c>
      <c r="D465" s="1" t="s">
        <v>2304</v>
      </c>
      <c r="E465" s="1" t="s">
        <v>2305</v>
      </c>
      <c r="F465" s="4" t="s">
        <v>17</v>
      </c>
      <c r="G465" s="1" t="s">
        <v>18</v>
      </c>
      <c r="H465" s="1" t="s">
        <v>19</v>
      </c>
      <c r="I465" s="1" t="s">
        <v>20</v>
      </c>
      <c r="J465" s="1" t="s">
        <v>2306</v>
      </c>
      <c r="K465" s="1" t="s">
        <v>22</v>
      </c>
      <c r="L465" s="1" t="str">
        <f>HYPERLINK("https://files.afu.se/Downloads/Transcripts/Higherside%20Chats%20(Greg%20Carlwood)/2014 10 04 - TheHighersideChats - Jay Weidner   Archon Crimes, Mysteries of Mt. Shasta, &amp; The Brotherhood of Saturn_pEU3xY5kNSQ - transcript (automated).pdf","Transcript Link")</f>
        <v>Transcript Link</v>
      </c>
      <c r="M465" s="2" t="str">
        <f>HYPERLINK("https://files.afu.se/Downloads/Transcripts/Higherside%20Chats%20(Greg%20Carlwood)/2014 10 04 - TheHighersideChats - Jay Weidner   Archon Crimes, Mysteries of Mt. Shasta, &amp; The Brotherhood of Saturn_pEU3xY5kNSQ - transcript (automated).pdf","Transcript Link")</f>
        <v>Transcript Link</v>
      </c>
    </row>
    <row r="466" ht="225" spans="1:13">
      <c r="A466" s="1" t="s">
        <v>2307</v>
      </c>
      <c r="B466" s="1" t="s">
        <v>13</v>
      </c>
      <c r="C466" s="4" t="s">
        <v>2308</v>
      </c>
      <c r="D466" s="1" t="s">
        <v>2309</v>
      </c>
      <c r="E466" s="1" t="s">
        <v>2310</v>
      </c>
      <c r="F466" s="4" t="s">
        <v>17</v>
      </c>
      <c r="G466" s="1" t="s">
        <v>18</v>
      </c>
      <c r="H466" s="1" t="s">
        <v>19</v>
      </c>
      <c r="I466" s="1" t="s">
        <v>20</v>
      </c>
      <c r="J466" s="1" t="s">
        <v>2311</v>
      </c>
      <c r="K466" s="1" t="s">
        <v>22</v>
      </c>
      <c r="L466" s="1" t="str">
        <f>HYPERLINK("https://files.afu.se/Downloads/Transcripts/Higherside%20Chats%20(Greg%20Carlwood)/2014 09 26 - TheHighersideChats - Ole Dammegard   The Rock Star Killings &amp; Other Crimes Of Operation 40_zuD3Btt5uWY - transcript (automated).pdf","Transcript Link")</f>
        <v>Transcript Link</v>
      </c>
      <c r="M466" s="2" t="str">
        <f>HYPERLINK("https://files.afu.se/Downloads/Transcripts/Higherside%20Chats%20(Greg%20Carlwood)/2014 09 26 - TheHighersideChats - Ole Dammegard   The Rock Star Killings &amp; Other Crimes Of Operation 40_zuD3Btt5uWY - transcript (automated).pdf","Transcript Link")</f>
        <v>Transcript Link</v>
      </c>
    </row>
    <row r="467" ht="240" spans="1:13">
      <c r="A467" s="1" t="s">
        <v>2312</v>
      </c>
      <c r="B467" s="1" t="s">
        <v>13</v>
      </c>
      <c r="C467" s="4" t="s">
        <v>2313</v>
      </c>
      <c r="D467" s="1" t="s">
        <v>2314</v>
      </c>
      <c r="E467" s="1" t="s">
        <v>2315</v>
      </c>
      <c r="F467" s="4" t="s">
        <v>17</v>
      </c>
      <c r="G467" s="1" t="s">
        <v>18</v>
      </c>
      <c r="H467" s="1" t="s">
        <v>19</v>
      </c>
      <c r="I467" s="1" t="s">
        <v>20</v>
      </c>
      <c r="J467" s="1" t="s">
        <v>2316</v>
      </c>
      <c r="K467" s="1" t="s">
        <v>22</v>
      </c>
      <c r="L467" s="1" t="str">
        <f>HYPERLINK("https://files.afu.se/Downloads/Transcripts/Higherside%20Chats%20(Greg%20Carlwood)/2014 09 20 - TheHighersideChats - David Blume   The Alcohol Conspiracy &amp; The Road Map To Energy Independence_oodaoBJPKUc - transcript (automated).pdf","Transcript Link")</f>
        <v>Transcript Link</v>
      </c>
      <c r="M467" s="2" t="str">
        <f>HYPERLINK("https://files.afu.se/Downloads/Transcripts/Higherside%20Chats%20(Greg%20Carlwood)/2014 09 20 - TheHighersideChats - David Blume   The Alcohol Conspiracy &amp; The Road Map To Energy Independence_oodaoBJPKUc - transcript (automated).pdf","Transcript Link")</f>
        <v>Transcript Link</v>
      </c>
    </row>
    <row r="468" ht="195" spans="1:13">
      <c r="A468" s="1" t="s">
        <v>2317</v>
      </c>
      <c r="B468" s="1" t="s">
        <v>13</v>
      </c>
      <c r="C468" s="4" t="s">
        <v>2318</v>
      </c>
      <c r="D468" s="1" t="s">
        <v>2319</v>
      </c>
      <c r="E468" s="1" t="s">
        <v>2320</v>
      </c>
      <c r="F468" s="4" t="s">
        <v>17</v>
      </c>
      <c r="G468" s="1" t="s">
        <v>18</v>
      </c>
      <c r="H468" s="1" t="s">
        <v>19</v>
      </c>
      <c r="I468" s="1" t="s">
        <v>20</v>
      </c>
      <c r="J468" s="1" t="s">
        <v>2321</v>
      </c>
      <c r="K468" s="1" t="s">
        <v>22</v>
      </c>
      <c r="L468" s="1" t="str">
        <f>HYPERLINK("https://files.afu.se/Downloads/Transcripts/Higherside%20Chats%20(Greg%20Carlwood)/2014 09 13 - TheHighersideChats - Tracy Twyman   Communing With The Demon Masters Of The Elite &amp; The Portal To Hell_7Q3TfBxAdWQ - transcript (automated).pdf","Transcript Link")</f>
        <v>Transcript Link</v>
      </c>
      <c r="M468" s="2" t="str">
        <f>HYPERLINK("https://files.afu.se/Downloads/Transcripts/Higherside%20Chats%20(Greg%20Carlwood)/2014 09 13 - TheHighersideChats - Tracy Twyman   Communing With The Demon Masters Of The Elite &amp; The Portal To Hell_7Q3TfBxAdWQ - transcript (automated).pdf","Transcript Link")</f>
        <v>Transcript Link</v>
      </c>
    </row>
    <row r="469" ht="360" spans="1:13">
      <c r="A469" s="1" t="s">
        <v>2322</v>
      </c>
      <c r="B469" s="1" t="s">
        <v>13</v>
      </c>
      <c r="C469" s="4" t="s">
        <v>2323</v>
      </c>
      <c r="D469" s="1" t="s">
        <v>2324</v>
      </c>
      <c r="E469" s="1" t="s">
        <v>2325</v>
      </c>
      <c r="F469" s="4" t="s">
        <v>17</v>
      </c>
      <c r="G469" s="1" t="s">
        <v>18</v>
      </c>
      <c r="H469" s="1" t="s">
        <v>19</v>
      </c>
      <c r="I469" s="1" t="s">
        <v>20</v>
      </c>
      <c r="J469" s="1" t="s">
        <v>2326</v>
      </c>
      <c r="K469" s="1" t="s">
        <v>22</v>
      </c>
      <c r="L469" s="1" t="str">
        <f>HYPERLINK("https://files.afu.se/Downloads/Transcripts/Higherside%20Chats%20(Greg%20Carlwood)/2014 09 07 - TheHighersideChats - Olav Phillips   UFOs, Geoengineering, Depopulation, &amp; Secret Space Programs_mYjfPpIAEjw - transcript (automated).pdf","Transcript Link")</f>
        <v>Transcript Link</v>
      </c>
      <c r="M469" s="2" t="str">
        <f>HYPERLINK("https://files.afu.se/Downloads/Transcripts/Higherside%20Chats%20(Greg%20Carlwood)/2014 09 07 - TheHighersideChats - Olav Phillips   UFOs, Geoengineering, Depopulation, &amp; Secret Space Programs_mYjfPpIAEjw - transcript (automated).pdf","Transcript Link")</f>
        <v>Transcript Link</v>
      </c>
    </row>
    <row r="470" ht="375" spans="1:13">
      <c r="A470" s="1" t="s">
        <v>2327</v>
      </c>
      <c r="B470" s="1" t="s">
        <v>13</v>
      </c>
      <c r="C470" s="4" t="s">
        <v>2328</v>
      </c>
      <c r="D470" s="1" t="s">
        <v>2329</v>
      </c>
      <c r="E470" s="1" t="s">
        <v>2330</v>
      </c>
      <c r="F470" s="4" t="s">
        <v>17</v>
      </c>
      <c r="G470" s="1" t="s">
        <v>18</v>
      </c>
      <c r="H470" s="1" t="s">
        <v>19</v>
      </c>
      <c r="I470" s="1" t="s">
        <v>20</v>
      </c>
      <c r="J470" s="1" t="s">
        <v>2331</v>
      </c>
      <c r="K470" s="1" t="s">
        <v>22</v>
      </c>
      <c r="L470" s="1" t="str">
        <f>HYPERLINK("https://files.afu.se/Downloads/Transcripts/Higherside%20Chats%20(Greg%20Carlwood)/2014 09 02 - TheHighersideChats - David Mathisen   Controlling Consciousness, Twisting Texts, &amp; Hiding The Secrets Of The Stars_nToATkxLQt4 - transcript (automated).pdf","Transcript Link")</f>
        <v>Transcript Link</v>
      </c>
      <c r="M470" s="2" t="str">
        <f>HYPERLINK("https://files.afu.se/Downloads/Transcripts/Higherside%20Chats%20(Greg%20Carlwood)/2014 09 02 - TheHighersideChats - David Mathisen   Controlling Consciousness, Twisting Texts, &amp; Hiding The Secrets Of The Stars_nToATkxLQt4 - transcript (automated).pdf","Transcript Link")</f>
        <v>Transcript Link</v>
      </c>
    </row>
    <row r="471" ht="330" spans="1:13">
      <c r="A471" s="1" t="s">
        <v>2332</v>
      </c>
      <c r="B471" s="1" t="s">
        <v>13</v>
      </c>
      <c r="C471" s="4" t="s">
        <v>2333</v>
      </c>
      <c r="D471" s="1" t="s">
        <v>2334</v>
      </c>
      <c r="E471" s="1" t="s">
        <v>2335</v>
      </c>
      <c r="F471" s="4" t="s">
        <v>17</v>
      </c>
      <c r="G471" s="1" t="s">
        <v>18</v>
      </c>
      <c r="H471" s="1" t="s">
        <v>19</v>
      </c>
      <c r="I471" s="1" t="s">
        <v>20</v>
      </c>
      <c r="J471" s="1" t="s">
        <v>2336</v>
      </c>
      <c r="K471" s="1" t="s">
        <v>22</v>
      </c>
      <c r="L471" s="1" t="str">
        <f>HYPERLINK("https://files.afu.se/Downloads/Transcripts/Higherside%20Chats%20(Greg%20Carlwood)/2014 08 30 - TheHighersideChats - Greg Paul   New Earth Nation, Transcending The System, &amp; Building The Future_DknlyYzFTHg - transcript (automated).pdf","Transcript Link")</f>
        <v>Transcript Link</v>
      </c>
      <c r="M471" s="2" t="str">
        <f>HYPERLINK("https://files.afu.se/Downloads/Transcripts/Higherside%20Chats%20(Greg%20Carlwood)/2014 08 30 - TheHighersideChats - Greg Paul   New Earth Nation, Transcending The System, &amp; Building The Future_DknlyYzFTHg - transcript (automated).pdf","Transcript Link")</f>
        <v>Transcript Link</v>
      </c>
    </row>
    <row r="472" ht="255" spans="1:13">
      <c r="A472" s="1" t="s">
        <v>2337</v>
      </c>
      <c r="B472" s="1" t="s">
        <v>13</v>
      </c>
      <c r="C472" s="4" t="s">
        <v>2338</v>
      </c>
      <c r="D472" s="1" t="s">
        <v>2339</v>
      </c>
      <c r="E472" s="1" t="s">
        <v>2340</v>
      </c>
      <c r="F472" s="4" t="s">
        <v>17</v>
      </c>
      <c r="G472" s="1" t="s">
        <v>18</v>
      </c>
      <c r="H472" s="1" t="s">
        <v>19</v>
      </c>
      <c r="I472" s="1" t="s">
        <v>20</v>
      </c>
      <c r="J472" s="1" t="s">
        <v>2341</v>
      </c>
      <c r="K472" s="1" t="s">
        <v>22</v>
      </c>
      <c r="L472" s="1" t="str">
        <f>HYPERLINK("https://files.afu.se/Downloads/Transcripts/Higherside%20Chats%20(Greg%20Carlwood)/2014 08 23 - TheHighersideChats - Marty Leeds   Gematria, The Mathemagical Code Of The Universe &amp; The Alphabet Cipher_O01s0MX2h5U - transcript (automated).pdf","Transcript Link")</f>
        <v>Transcript Link</v>
      </c>
      <c r="M472" s="2" t="str">
        <f>HYPERLINK("https://files.afu.se/Downloads/Transcripts/Higherside%20Chats%20(Greg%20Carlwood)/2014 08 23 - TheHighersideChats - Marty Leeds   Gematria, The Mathemagical Code Of The Universe &amp; The Alphabet Cipher_O01s0MX2h5U - transcript (automated).pdf","Transcript Link")</f>
        <v>Transcript Link</v>
      </c>
    </row>
    <row r="473" ht="240" spans="1:13">
      <c r="A473" s="1" t="s">
        <v>2342</v>
      </c>
      <c r="B473" s="1" t="s">
        <v>13</v>
      </c>
      <c r="C473" s="4" t="s">
        <v>2343</v>
      </c>
      <c r="D473" s="1" t="s">
        <v>2344</v>
      </c>
      <c r="E473" s="1" t="s">
        <v>2345</v>
      </c>
      <c r="F473" s="4" t="s">
        <v>17</v>
      </c>
      <c r="G473" s="1" t="s">
        <v>18</v>
      </c>
      <c r="H473" s="1" t="s">
        <v>19</v>
      </c>
      <c r="I473" s="1" t="s">
        <v>20</v>
      </c>
      <c r="J473" s="1" t="s">
        <v>2346</v>
      </c>
      <c r="K473" s="1" t="s">
        <v>22</v>
      </c>
      <c r="L473" s="1" t="str">
        <f>HYPERLINK("https://files.afu.se/Downloads/Transcripts/Higherside%20Chats%20(Greg%20Carlwood)/2014 08 16 - TheHighersideChats - Jan Irvin   MK Ultra Mind Control, Mushrooms, &amp; Terence McKenna_2rfMOSmiAWo - transcript (automated).pdf","Transcript Link")</f>
        <v>Transcript Link</v>
      </c>
      <c r="M473" s="2" t="str">
        <f>HYPERLINK("https://files.afu.se/Downloads/Transcripts/Higherside%20Chats%20(Greg%20Carlwood)/2014 08 16 - TheHighersideChats - Jan Irvin   MK Ultra Mind Control, Mushrooms, &amp; Terence McKenna_2rfMOSmiAWo - transcript (automated).pdf","Transcript Link")</f>
        <v>Transcript Link</v>
      </c>
    </row>
    <row r="474" ht="409.5" spans="1:13">
      <c r="A474" s="1" t="s">
        <v>2347</v>
      </c>
      <c r="B474" s="1" t="s">
        <v>13</v>
      </c>
      <c r="C474" s="4" t="s">
        <v>2348</v>
      </c>
      <c r="D474" s="1" t="s">
        <v>2349</v>
      </c>
      <c r="E474" s="1" t="s">
        <v>2350</v>
      </c>
      <c r="F474" s="4" t="s">
        <v>17</v>
      </c>
      <c r="G474" s="1" t="s">
        <v>18</v>
      </c>
      <c r="H474" s="1" t="s">
        <v>19</v>
      </c>
      <c r="I474" s="1" t="s">
        <v>20</v>
      </c>
      <c r="J474" s="1" t="s">
        <v>2351</v>
      </c>
      <c r="K474" s="1" t="s">
        <v>22</v>
      </c>
      <c r="L474" s="1" t="str">
        <f>HYPERLINK("https://files.afu.se/Downloads/Transcripts/Higherside%20Chats%20(Greg%20Carlwood)/2014 08 12 - TheHighersideChats - Robert Phoenix   Astrology, The Elite, &amp; The Symbolism In Everything_No7Lx8LHi-s - transcript (automated).pdf","Transcript Link")</f>
        <v>Transcript Link</v>
      </c>
      <c r="M474" s="2" t="str">
        <f>HYPERLINK("https://files.afu.se/Downloads/Transcripts/Higherside%20Chats%20(Greg%20Carlwood)/2014 08 12 - TheHighersideChats - Robert Phoenix   Astrology, The Elite, &amp; The Symbolism In Everything_No7Lx8LHi-s - transcript (automated).pdf","Transcript Link")</f>
        <v>Transcript Link</v>
      </c>
    </row>
    <row r="475" ht="255" spans="1:13">
      <c r="A475" s="1" t="s">
        <v>2352</v>
      </c>
      <c r="B475" s="1" t="s">
        <v>13</v>
      </c>
      <c r="C475" s="4" t="s">
        <v>2353</v>
      </c>
      <c r="D475" s="1" t="s">
        <v>2354</v>
      </c>
      <c r="E475" s="1" t="s">
        <v>2355</v>
      </c>
      <c r="F475" s="4" t="s">
        <v>17</v>
      </c>
      <c r="G475" s="1" t="s">
        <v>18</v>
      </c>
      <c r="H475" s="1" t="s">
        <v>19</v>
      </c>
      <c r="I475" s="1" t="s">
        <v>20</v>
      </c>
      <c r="J475" s="1" t="s">
        <v>2356</v>
      </c>
      <c r="K475" s="1" t="s">
        <v>22</v>
      </c>
      <c r="L475" s="1" t="str">
        <f>HYPERLINK("https://files.afu.se/Downloads/Transcripts/Higherside%20Chats%20(Greg%20Carlwood)/2014 08 06 - TheHighersideChats - David Paulides   Missing 411  The National Parks Conspiracy &amp; Strange Disappearances Within Them_36v0ZAxahmk - transcript (automated).pdf","Transcript Link")</f>
        <v>Transcript Link</v>
      </c>
      <c r="M475" s="2" t="str">
        <f>HYPERLINK("https://files.afu.se/Downloads/Transcripts/Higherside%20Chats%20(Greg%20Carlwood)/2014 08 06 - TheHighersideChats - David Paulides   Missing 411  The National Parks Conspiracy &amp; Strange Disappearances Within Them_36v0ZAxahmk - transcript (automated).pdf","Transcript Link")</f>
        <v>Transcript Link</v>
      </c>
    </row>
    <row r="476" ht="405" spans="1:13">
      <c r="A476" s="1" t="s">
        <v>2357</v>
      </c>
      <c r="B476" s="1" t="s">
        <v>13</v>
      </c>
      <c r="C476" s="4" t="s">
        <v>2358</v>
      </c>
      <c r="D476" s="1" t="s">
        <v>2359</v>
      </c>
      <c r="E476" s="1" t="s">
        <v>2360</v>
      </c>
      <c r="F476" s="4" t="s">
        <v>17</v>
      </c>
      <c r="G476" s="1" t="s">
        <v>18</v>
      </c>
      <c r="H476" s="1" t="s">
        <v>19</v>
      </c>
      <c r="I476" s="1" t="s">
        <v>20</v>
      </c>
      <c r="J476" s="1" t="s">
        <v>2361</v>
      </c>
      <c r="K476" s="1" t="s">
        <v>22</v>
      </c>
      <c r="L476" s="1" t="str">
        <f>HYPERLINK("https://files.afu.se/Downloads/Transcripts/Higherside%20Chats%20(Greg%20Carlwood)/2014 08 01 - TheHighersideChats - Nick Redfern   Conspiracy Fallout  Suspicious Deaths &amp; Missing Files_QsX-9eheDLc - transcript (automated).pdf","Transcript Link")</f>
        <v>Transcript Link</v>
      </c>
      <c r="M476" s="2" t="str">
        <f>HYPERLINK("https://files.afu.se/Downloads/Transcripts/Higherside%20Chats%20(Greg%20Carlwood)/2014 08 01 - TheHighersideChats - Nick Redfern   Conspiracy Fallout  Suspicious Deaths &amp; Missing Files_QsX-9eheDLc - transcript (automated).pdf","Transcript Link")</f>
        <v>Transcript Link</v>
      </c>
    </row>
    <row r="477" ht="165" spans="1:13">
      <c r="A477" s="1" t="s">
        <v>2362</v>
      </c>
      <c r="B477" s="1" t="s">
        <v>13</v>
      </c>
      <c r="C477" s="4" t="s">
        <v>2363</v>
      </c>
      <c r="D477" s="1" t="s">
        <v>2364</v>
      </c>
      <c r="E477" s="1" t="s">
        <v>2365</v>
      </c>
      <c r="F477" s="4" t="s">
        <v>17</v>
      </c>
      <c r="G477" s="1" t="s">
        <v>18</v>
      </c>
      <c r="H477" s="1" t="s">
        <v>19</v>
      </c>
      <c r="I477" s="1" t="s">
        <v>20</v>
      </c>
      <c r="J477" s="1" t="s">
        <v>2366</v>
      </c>
      <c r="K477" s="1" t="s">
        <v>22</v>
      </c>
      <c r="L477" s="1" t="str">
        <f>HYPERLINK("https://files.afu.se/Downloads/Transcripts/Higherside%20Chats%20(Greg%20Carlwood)/2014 07 30 - TheHighersideChats - Adam Gorightly   Discordianism, Operation Mindfuck, &amp; Tricksters Of The Counterculture_-U8d2yfRLFo - transcript (automated).pdf","Transcript Link")</f>
        <v>Transcript Link</v>
      </c>
      <c r="M477" s="2" t="str">
        <f>HYPERLINK("https://files.afu.se/Downloads/Transcripts/Higherside%20Chats%20(Greg%20Carlwood)/2014 07 30 - TheHighersideChats - Adam Gorightly   Discordianism, Operation Mindfuck, &amp; Tricksters Of The Counterculture_-U8d2yfRLFo - transcript (automated).pdf","Transcript Link")</f>
        <v>Transcript Link</v>
      </c>
    </row>
    <row r="478" ht="210" spans="1:13">
      <c r="A478" s="1" t="s">
        <v>2367</v>
      </c>
      <c r="B478" s="1" t="s">
        <v>13</v>
      </c>
      <c r="C478" s="4" t="s">
        <v>2368</v>
      </c>
      <c r="D478" s="1" t="s">
        <v>2369</v>
      </c>
      <c r="E478" s="1" t="s">
        <v>2370</v>
      </c>
      <c r="F478" s="4" t="s">
        <v>17</v>
      </c>
      <c r="G478" s="1" t="s">
        <v>18</v>
      </c>
      <c r="H478" s="1" t="s">
        <v>19</v>
      </c>
      <c r="I478" s="1" t="s">
        <v>20</v>
      </c>
      <c r="J478" s="1" t="s">
        <v>2371</v>
      </c>
      <c r="K478" s="1" t="s">
        <v>22</v>
      </c>
      <c r="L478" s="1" t="str">
        <f>HYPERLINK("https://files.afu.se/Downloads/Transcripts/Higherside%20Chats%20(Greg%20Carlwood)/2014 07 25 - TheHighersideChats - Chad Lewis   UFOs, Crop Circles, Curses, Tulpas, &amp; Cryptids_i2eapqVKvAI - transcript (automated).pdf","Transcript Link")</f>
        <v>Transcript Link</v>
      </c>
      <c r="M478" s="2" t="str">
        <f>HYPERLINK("https://files.afu.se/Downloads/Transcripts/Higherside%20Chats%20(Greg%20Carlwood)/2014 07 25 - TheHighersideChats - Chad Lewis   UFOs, Crop Circles, Curses, Tulpas, &amp; Cryptids_i2eapqVKvAI - transcript (automated).pdf","Transcript Link")</f>
        <v>Transcript Link</v>
      </c>
    </row>
    <row r="479" ht="300" spans="1:13">
      <c r="A479" s="1" t="s">
        <v>2372</v>
      </c>
      <c r="B479" s="1" t="s">
        <v>13</v>
      </c>
      <c r="C479" s="4" t="s">
        <v>2373</v>
      </c>
      <c r="D479" s="1" t="s">
        <v>2374</v>
      </c>
      <c r="E479" s="1" t="s">
        <v>2375</v>
      </c>
      <c r="F479" s="4" t="s">
        <v>17</v>
      </c>
      <c r="G479" s="1" t="s">
        <v>18</v>
      </c>
      <c r="H479" s="1" t="s">
        <v>19</v>
      </c>
      <c r="I479" s="1" t="s">
        <v>20</v>
      </c>
      <c r="J479" s="1" t="s">
        <v>2376</v>
      </c>
      <c r="K479" s="1" t="s">
        <v>22</v>
      </c>
      <c r="L479" s="1" t="str">
        <f>HYPERLINK("https://files.afu.se/Downloads/Transcripts/Higherside%20Chats%20(Greg%20Carlwood)/2014 07 17 - TheHighersideChats - Troy McLachlan   Secrets of the Saturn Death Cult &amp; The Monetary Enslavement Conspiracy_Q5mG_7JyZow - transcript (automated).pdf","Transcript Link")</f>
        <v>Transcript Link</v>
      </c>
      <c r="M479" s="2" t="str">
        <f>HYPERLINK("https://files.afu.se/Downloads/Transcripts/Higherside%20Chats%20(Greg%20Carlwood)/2014 07 17 - TheHighersideChats - Troy McLachlan   Secrets of the Saturn Death Cult &amp; The Monetary Enslavement Conspiracy_Q5mG_7JyZow - transcript (automated).pdf","Transcript Link")</f>
        <v>Transcript Link</v>
      </c>
    </row>
    <row r="480" ht="345" spans="1:13">
      <c r="A480" s="1" t="s">
        <v>2377</v>
      </c>
      <c r="B480" s="1" t="s">
        <v>13</v>
      </c>
      <c r="C480" s="4" t="s">
        <v>2378</v>
      </c>
      <c r="D480" s="1" t="s">
        <v>2379</v>
      </c>
      <c r="E480" s="1" t="s">
        <v>2380</v>
      </c>
      <c r="F480" s="4" t="s">
        <v>17</v>
      </c>
      <c r="G480" s="1" t="s">
        <v>18</v>
      </c>
      <c r="H480" s="1" t="s">
        <v>19</v>
      </c>
      <c r="I480" s="1" t="s">
        <v>20</v>
      </c>
      <c r="J480" s="1" t="s">
        <v>2381</v>
      </c>
      <c r="K480" s="1" t="s">
        <v>22</v>
      </c>
      <c r="L480" s="1" t="str">
        <f>HYPERLINK("https://files.afu.se/Downloads/Transcripts/Higherside%20Chats%20(Greg%20Carlwood)/2014 07 11 - TheHighersideChats - Stewart Swerdlow   Reptilians, Atlantis, Hybridization, &amp; The Hollow Earth_GMKGDZRlTfE - transcript (automated).pdf","Transcript Link")</f>
        <v>Transcript Link</v>
      </c>
      <c r="M480" s="2" t="str">
        <f>HYPERLINK("https://files.afu.se/Downloads/Transcripts/Higherside%20Chats%20(Greg%20Carlwood)/2014 07 11 - TheHighersideChats - Stewart Swerdlow   Reptilians, Atlantis, Hybridization, &amp; The Hollow Earth_GMKGDZRlTfE - transcript (automated).pdf","Transcript Link")</f>
        <v>Transcript Link</v>
      </c>
    </row>
    <row r="481" ht="165" spans="1:13">
      <c r="A481" s="1" t="s">
        <v>2382</v>
      </c>
      <c r="B481" s="1" t="s">
        <v>13</v>
      </c>
      <c r="C481" s="4" t="s">
        <v>2383</v>
      </c>
      <c r="D481" s="1" t="s">
        <v>2384</v>
      </c>
      <c r="E481" s="1" t="s">
        <v>2385</v>
      </c>
      <c r="F481" s="4" t="s">
        <v>17</v>
      </c>
      <c r="G481" s="1" t="s">
        <v>18</v>
      </c>
      <c r="H481" s="1" t="s">
        <v>19</v>
      </c>
      <c r="I481" s="1" t="s">
        <v>20</v>
      </c>
      <c r="J481" s="1" t="s">
        <v>2386</v>
      </c>
      <c r="K481" s="1" t="s">
        <v>22</v>
      </c>
      <c r="L481" s="1" t="str">
        <f>HYPERLINK("https://files.afu.se/Downloads/Transcripts/Higherside%20Chats%20(Greg%20Carlwood)/2014 07 07 - TheHighersideChats - Ken Gerhard   Flying Humanoids, Mothman, &amp; Other Winged Creature Sightings_Evae9r8CQ-g - transcript (automated).pdf","Transcript Link")</f>
        <v>Transcript Link</v>
      </c>
      <c r="M481" s="2" t="str">
        <f>HYPERLINK("https://files.afu.se/Downloads/Transcripts/Higherside%20Chats%20(Greg%20Carlwood)/2014 07 07 - TheHighersideChats - Ken Gerhard   Flying Humanoids, Mothman, &amp; Other Winged Creature Sightings_Evae9r8CQ-g - transcript (automated).pdf","Transcript Link")</f>
        <v>Transcript Link</v>
      </c>
    </row>
    <row r="482" ht="300" spans="1:13">
      <c r="A482" s="1" t="s">
        <v>2387</v>
      </c>
      <c r="B482" s="1" t="s">
        <v>13</v>
      </c>
      <c r="C482" s="4" t="s">
        <v>2388</v>
      </c>
      <c r="D482" s="1" t="s">
        <v>2389</v>
      </c>
      <c r="E482" s="1" t="s">
        <v>2390</v>
      </c>
      <c r="F482" s="4" t="s">
        <v>17</v>
      </c>
      <c r="G482" s="1" t="s">
        <v>18</v>
      </c>
      <c r="H482" s="1" t="s">
        <v>19</v>
      </c>
      <c r="I482" s="1" t="s">
        <v>20</v>
      </c>
      <c r="J482" s="1" t="s">
        <v>2391</v>
      </c>
      <c r="K482" s="1" t="s">
        <v>22</v>
      </c>
      <c r="L482" s="1" t="str">
        <f>HYPERLINK("https://files.afu.se/Downloads/Transcripts/Higherside%20Chats%20(Greg%20Carlwood)/2014 07 02 - TheHighersideChats - Mr. Gates   Illuminati Symbolism, Jay-Z, Tupac, &amp; The Hip Hop Conspiracy_dbdC7CcTgos - transcript (automated).pdf","Transcript Link")</f>
        <v>Transcript Link</v>
      </c>
      <c r="M482" s="2" t="str">
        <f>HYPERLINK("https://files.afu.se/Downloads/Transcripts/Higherside%20Chats%20(Greg%20Carlwood)/2014 07 02 - TheHighersideChats - Mr. Gates   Illuminati Symbolism, Jay-Z, Tupac, &amp; The Hip Hop Conspiracy_dbdC7CcTgos - transcript (automated).pdf","Transcript Link")</f>
        <v>Transcript Link</v>
      </c>
    </row>
    <row r="483" ht="165" spans="1:13">
      <c r="A483" s="1" t="s">
        <v>2392</v>
      </c>
      <c r="B483" s="1" t="s">
        <v>13</v>
      </c>
      <c r="C483" s="4" t="s">
        <v>2393</v>
      </c>
      <c r="D483" s="1" t="s">
        <v>2394</v>
      </c>
      <c r="E483" s="1" t="s">
        <v>2395</v>
      </c>
      <c r="F483" s="4" t="s">
        <v>17</v>
      </c>
      <c r="G483" s="1" t="s">
        <v>18</v>
      </c>
      <c r="H483" s="1" t="s">
        <v>19</v>
      </c>
      <c r="I483" s="1" t="s">
        <v>20</v>
      </c>
      <c r="J483" s="1" t="s">
        <v>2396</v>
      </c>
      <c r="K483" s="1" t="s">
        <v>22</v>
      </c>
      <c r="L483" s="1" t="str">
        <f>HYPERLINK("https://files.afu.se/Downloads/Transcripts/Higherside%20Chats%20(Greg%20Carlwood)/2014 06 26 - TheHighersideChats - John Perkins   Economic Hitmen, Predatory Capitalism, &amp; Consumer Power_7PtYq8LazEU - transcript (automated).pdf","Transcript Link")</f>
        <v>Transcript Link</v>
      </c>
      <c r="M483" s="2" t="str">
        <f>HYPERLINK("https://files.afu.se/Downloads/Transcripts/Higherside%20Chats%20(Greg%20Carlwood)/2014 06 26 - TheHighersideChats - John Perkins   Economic Hitmen, Predatory Capitalism, &amp; Consumer Power_7PtYq8LazEU - transcript (automated).pdf","Transcript Link")</f>
        <v>Transcript Link</v>
      </c>
    </row>
    <row r="484" ht="165" spans="1:13">
      <c r="A484" s="1" t="s">
        <v>2397</v>
      </c>
      <c r="B484" s="1" t="s">
        <v>13</v>
      </c>
      <c r="C484" s="4" t="s">
        <v>2398</v>
      </c>
      <c r="D484" s="1" t="s">
        <v>2399</v>
      </c>
      <c r="E484" s="1" t="s">
        <v>2400</v>
      </c>
      <c r="F484" s="4" t="s">
        <v>17</v>
      </c>
      <c r="G484" s="1" t="s">
        <v>18</v>
      </c>
      <c r="H484" s="1" t="s">
        <v>19</v>
      </c>
      <c r="I484" s="1" t="s">
        <v>20</v>
      </c>
      <c r="J484" s="1" t="s">
        <v>2401</v>
      </c>
      <c r="K484" s="1" t="s">
        <v>22</v>
      </c>
      <c r="L484" s="1" t="str">
        <f>HYPERLINK("https://files.afu.se/Downloads/Transcripts/Higherside%20Chats%20(Greg%20Carlwood)/2014 06 25 - TheHighersideChats - THC Highlights  Lenon Honor   Trauma, Social Programming, &amp; Adulthood_AShZjrtBnOc - transcript (automated).pdf","Transcript Link")</f>
        <v>Transcript Link</v>
      </c>
      <c r="M484" s="2" t="str">
        <f>HYPERLINK("https://files.afu.se/Downloads/Transcripts/Higherside%20Chats%20(Greg%20Carlwood)/2014 06 25 - TheHighersideChats - THC Highlights  Lenon Honor   Trauma, Social Programming, &amp; Adulthood_AShZjrtBnOc - transcript (automated).pdf","Transcript Link")</f>
        <v>Transcript Link</v>
      </c>
    </row>
    <row r="485" ht="180" spans="1:13">
      <c r="A485" s="1" t="s">
        <v>2402</v>
      </c>
      <c r="B485" s="1" t="s">
        <v>13</v>
      </c>
      <c r="C485" s="4" t="s">
        <v>2403</v>
      </c>
      <c r="D485" s="1" t="s">
        <v>2404</v>
      </c>
      <c r="E485" s="1" t="s">
        <v>2405</v>
      </c>
      <c r="F485" s="4" t="s">
        <v>17</v>
      </c>
      <c r="G485" s="1" t="s">
        <v>18</v>
      </c>
      <c r="H485" s="1" t="s">
        <v>19</v>
      </c>
      <c r="I485" s="1" t="s">
        <v>20</v>
      </c>
      <c r="J485" s="1" t="s">
        <v>2406</v>
      </c>
      <c r="K485" s="1" t="s">
        <v>22</v>
      </c>
      <c r="L485" s="1" t="str">
        <f>HYPERLINK("https://files.afu.se/Downloads/Transcripts/Higherside%20Chats%20(Greg%20Carlwood)/2014 06 22 - TheHighersideChats - THC 114  Robert Morningstar   Secrets of the Solar System, Mythology, &amp; Extraterrestrials_gFumNIEgqLg - transcript (automated).pdf","Transcript Link")</f>
        <v>Transcript Link</v>
      </c>
      <c r="M485" s="2" t="str">
        <f>HYPERLINK("https://files.afu.se/Downloads/Transcripts/Higherside%20Chats%20(Greg%20Carlwood)/2014 06 22 - TheHighersideChats - THC 114  Robert Morningstar   Secrets of the Solar System, Mythology, &amp; Extraterrestrials_gFumNIEgqLg - transcript (automated).pdf","Transcript Link")</f>
        <v>Transcript Link</v>
      </c>
    </row>
    <row r="486" ht="165" spans="1:13">
      <c r="A486" s="1" t="s">
        <v>2407</v>
      </c>
      <c r="B486" s="1" t="s">
        <v>13</v>
      </c>
      <c r="C486" s="4" t="s">
        <v>2408</v>
      </c>
      <c r="D486" s="1" t="s">
        <v>2409</v>
      </c>
      <c r="E486" s="1" t="s">
        <v>2410</v>
      </c>
      <c r="F486" s="4" t="s">
        <v>17</v>
      </c>
      <c r="G486" s="1" t="s">
        <v>18</v>
      </c>
      <c r="H486" s="1" t="s">
        <v>19</v>
      </c>
      <c r="I486" s="1" t="s">
        <v>20</v>
      </c>
      <c r="J486" s="1" t="s">
        <v>2411</v>
      </c>
      <c r="K486" s="1" t="s">
        <v>22</v>
      </c>
      <c r="L486" s="1" t="str">
        <f>HYPERLINK("https://files.afu.se/Downloads/Transcripts/Higherside%20Chats%20(Greg%20Carlwood)/2014 06 21 - TheHighersideChats - Holy Grail   Jay-Z &amp; Justin Timberlake_ng2s9MMbbXY - transcript (automated).pdf","Transcript Link")</f>
        <v>Transcript Link</v>
      </c>
      <c r="M486" s="2" t="str">
        <f>HYPERLINK("https://files.afu.se/Downloads/Transcripts/Higherside%20Chats%20(Greg%20Carlwood)/2014 06 21 - TheHighersideChats - Holy Grail   Jay-Z &amp; Justin Timberlake_ng2s9MMbbXY - transcript (automated).pdf","Transcript Link")</f>
        <v>Transcript Link</v>
      </c>
    </row>
    <row r="487" ht="165" spans="1:13">
      <c r="A487" s="1" t="s">
        <v>2412</v>
      </c>
      <c r="B487" s="1" t="s">
        <v>13</v>
      </c>
      <c r="C487" s="4" t="s">
        <v>2413</v>
      </c>
      <c r="D487" s="1" t="s">
        <v>2414</v>
      </c>
      <c r="E487" s="1" t="s">
        <v>2415</v>
      </c>
      <c r="F487" s="4" t="s">
        <v>17</v>
      </c>
      <c r="G487" s="1" t="s">
        <v>18</v>
      </c>
      <c r="H487" s="1" t="s">
        <v>19</v>
      </c>
      <c r="I487" s="1" t="s">
        <v>20</v>
      </c>
      <c r="J487" s="1" t="s">
        <v>2416</v>
      </c>
      <c r="K487" s="1" t="s">
        <v>22</v>
      </c>
      <c r="L487" s="1" t="str">
        <f>HYPERLINK("https://files.afu.se/Downloads/Transcripts/Higherside%20Chats%20(Greg%20Carlwood)/2014 06 17 - TheHighersideChats - Philip Farber   Understanding Invocation &amp; Evocation Magick_5o5IPbaxYIc - transcript (automated).pdf","Transcript Link")</f>
        <v>Transcript Link</v>
      </c>
      <c r="M487" s="2" t="str">
        <f>HYPERLINK("https://files.afu.se/Downloads/Transcripts/Higherside%20Chats%20(Greg%20Carlwood)/2014 06 17 - TheHighersideChats - Philip Farber   Understanding Invocation &amp; Evocation Magick_5o5IPbaxYIc - transcript (automated).pdf","Transcript Link")</f>
        <v>Transcript Link</v>
      </c>
    </row>
    <row r="488" ht="165" spans="1:13">
      <c r="A488" s="1" t="s">
        <v>2417</v>
      </c>
      <c r="B488" s="1" t="s">
        <v>13</v>
      </c>
      <c r="C488" s="4" t="s">
        <v>2418</v>
      </c>
      <c r="D488" s="1" t="s">
        <v>2419</v>
      </c>
      <c r="E488" s="1" t="s">
        <v>2420</v>
      </c>
      <c r="F488" s="4" t="s">
        <v>17</v>
      </c>
      <c r="G488" s="1" t="s">
        <v>18</v>
      </c>
      <c r="H488" s="1" t="s">
        <v>19</v>
      </c>
      <c r="I488" s="1" t="s">
        <v>20</v>
      </c>
      <c r="J488" s="1" t="s">
        <v>2421</v>
      </c>
      <c r="K488" s="1" t="s">
        <v>22</v>
      </c>
      <c r="L488" s="1" t="str">
        <f>HYPERLINK("https://files.afu.se/Downloads/Transcripts/Higherside%20Chats%20(Greg%20Carlwood)/2014 06 06 - TheHighersideChats - Daniel Estulin   Bilderberg Meeting 2014_P8PgiegEOO0 - transcript (automated).pdf","Transcript Link")</f>
        <v>Transcript Link</v>
      </c>
      <c r="M488" s="2" t="str">
        <f>HYPERLINK("https://files.afu.se/Downloads/Transcripts/Higherside%20Chats%20(Greg%20Carlwood)/2014 06 06 - TheHighersideChats - Daniel Estulin   Bilderberg Meeting 2014_P8PgiegEOO0 - transcript (automated).pdf","Transcript Link")</f>
        <v>Transcript Link</v>
      </c>
    </row>
    <row r="489" ht="165" spans="1:13">
      <c r="A489" s="1" t="s">
        <v>2422</v>
      </c>
      <c r="B489" s="1" t="s">
        <v>13</v>
      </c>
      <c r="C489" s="4" t="s">
        <v>2423</v>
      </c>
      <c r="D489" s="1" t="s">
        <v>2424</v>
      </c>
      <c r="E489" s="1" t="s">
        <v>2425</v>
      </c>
      <c r="F489" s="4" t="s">
        <v>17</v>
      </c>
      <c r="G489" s="1" t="s">
        <v>18</v>
      </c>
      <c r="H489" s="1" t="s">
        <v>19</v>
      </c>
      <c r="I489" s="1" t="s">
        <v>20</v>
      </c>
      <c r="J489" s="1" t="s">
        <v>2426</v>
      </c>
      <c r="K489" s="1" t="s">
        <v>22</v>
      </c>
      <c r="L489" s="1" t="str">
        <f>HYPERLINK("https://files.afu.se/Downloads/Transcripts/Higherside%20Chats%20(Greg%20Carlwood)/2014 06 04 - TheHighersideChats - THC Highlights  Freeman   The Obama - Akhenaten Conspiracy_H605NDXVczk - transcript (automated).pdf","Transcript Link")</f>
        <v>Transcript Link</v>
      </c>
      <c r="M489" s="2" t="str">
        <f>HYPERLINK("https://files.afu.se/Downloads/Transcripts/Higherside%20Chats%20(Greg%20Carlwood)/2014 06 04 - TheHighersideChats - THC Highlights  Freeman   The Obama - Akhenaten Conspiracy_H605NDXVczk - transcript (automated).pdf","Transcript Link")</f>
        <v>Transcript Link</v>
      </c>
    </row>
    <row r="490" ht="165" spans="1:13">
      <c r="A490" s="1" t="s">
        <v>2427</v>
      </c>
      <c r="B490" s="1" t="s">
        <v>13</v>
      </c>
      <c r="C490" s="4" t="s">
        <v>2428</v>
      </c>
      <c r="D490" s="1" t="s">
        <v>2429</v>
      </c>
      <c r="E490" s="1" t="s">
        <v>2430</v>
      </c>
      <c r="F490" s="4" t="s">
        <v>17</v>
      </c>
      <c r="G490" s="1" t="s">
        <v>18</v>
      </c>
      <c r="H490" s="1" t="s">
        <v>19</v>
      </c>
      <c r="I490" s="1" t="s">
        <v>20</v>
      </c>
      <c r="J490" s="1" t="s">
        <v>2431</v>
      </c>
      <c r="K490" s="1" t="s">
        <v>22</v>
      </c>
      <c r="L490" s="1" t="str">
        <f>HYPERLINK("https://files.afu.se/Downloads/Transcripts/Higherside%20Chats%20(Greg%20Carlwood)/2014 06 01 - TheHighersideChats - THC Highlights   Anthony Peake - The Pineal Gland &amp; Consciousness_5Cjxr068A2o - transcript (automated).pdf","Transcript Link")</f>
        <v>Transcript Link</v>
      </c>
      <c r="M490" s="2" t="str">
        <f>HYPERLINK("https://files.afu.se/Downloads/Transcripts/Higherside%20Chats%20(Greg%20Carlwood)/2014 06 01 - TheHighersideChats - THC Highlights   Anthony Peake - The Pineal Gland &amp; Consciousness_5Cjxr068A2o - transcript (automated).pdf","Transcript Link")</f>
        <v>Transcript Link</v>
      </c>
    </row>
    <row r="491" ht="165" spans="1:13">
      <c r="A491" s="1" t="s">
        <v>2432</v>
      </c>
      <c r="B491" s="1" t="s">
        <v>13</v>
      </c>
      <c r="C491" s="4" t="s">
        <v>2433</v>
      </c>
      <c r="D491" s="1" t="s">
        <v>2434</v>
      </c>
      <c r="E491" s="1" t="s">
        <v>2435</v>
      </c>
      <c r="F491" s="4" t="s">
        <v>17</v>
      </c>
      <c r="G491" s="1" t="s">
        <v>18</v>
      </c>
      <c r="H491" s="1" t="s">
        <v>19</v>
      </c>
      <c r="I491" s="1" t="s">
        <v>20</v>
      </c>
      <c r="J491" s="1" t="s">
        <v>2436</v>
      </c>
      <c r="K491" s="1" t="s">
        <v>22</v>
      </c>
      <c r="L491" s="1" t="str">
        <f>HYPERLINK("https://files.afu.se/Downloads/Transcripts/Higherside%20Chats%20(Greg%20Carlwood)/2014 05 27 - TheHighersideChats - Xaviant Haze   Reptilian Aliens, Ancient Egypt, &amp; The Elvis Conspiracy_zPAIX7PcjXo - transcript (automated).pdf","Transcript Link")</f>
        <v>Transcript Link</v>
      </c>
      <c r="M491" s="2" t="str">
        <f>HYPERLINK("https://files.afu.se/Downloads/Transcripts/Higherside%20Chats%20(Greg%20Carlwood)/2014 05 27 - TheHighersideChats - Xaviant Haze   Reptilian Aliens, Ancient Egypt, &amp; The Elvis Conspiracy_zPAIX7PcjXo - transcript (automated).pdf","Transcript Link")</f>
        <v>Transcript Link</v>
      </c>
    </row>
    <row r="492" ht="165" spans="1:13">
      <c r="A492" s="1" t="s">
        <v>2432</v>
      </c>
      <c r="B492" s="1" t="s">
        <v>13</v>
      </c>
      <c r="C492" s="4" t="s">
        <v>2437</v>
      </c>
      <c r="D492" s="1" t="s">
        <v>2438</v>
      </c>
      <c r="E492" s="1" t="s">
        <v>2439</v>
      </c>
      <c r="F492" s="4" t="s">
        <v>17</v>
      </c>
      <c r="G492" s="1" t="s">
        <v>18</v>
      </c>
      <c r="H492" s="1" t="s">
        <v>19</v>
      </c>
      <c r="I492" s="1" t="s">
        <v>20</v>
      </c>
      <c r="J492" s="1" t="s">
        <v>2440</v>
      </c>
      <c r="K492" s="1" t="s">
        <v>22</v>
      </c>
      <c r="L492" s="1" t="str">
        <f>HYPERLINK("https://files.afu.se/Downloads/Transcripts/Higherside%20Chats%20(Greg%20Carlwood)/2014 05 27 - TheHighersideChats - Lon Milo Duquette   Understanding Magik, Tarot, &amp; The Universe_nbgxL_UOdT4 - transcript (automated).pdf","Transcript Link")</f>
        <v>Transcript Link</v>
      </c>
      <c r="M492" s="2" t="str">
        <f>HYPERLINK("https://files.afu.se/Downloads/Transcripts/Higherside%20Chats%20(Greg%20Carlwood)/2014 05 27 - TheHighersideChats - Lon Milo Duquette   Understanding Magik, Tarot, &amp; The Universe_nbgxL_UOdT4 - transcript (automated).pdf","Transcript Link")</f>
        <v>Transcript Link</v>
      </c>
    </row>
    <row r="493" ht="240" spans="1:13">
      <c r="A493" s="1" t="s">
        <v>2441</v>
      </c>
      <c r="B493" s="1" t="s">
        <v>13</v>
      </c>
      <c r="C493" s="4" t="s">
        <v>2442</v>
      </c>
      <c r="D493" s="1" t="s">
        <v>2443</v>
      </c>
      <c r="E493" s="1" t="s">
        <v>2444</v>
      </c>
      <c r="F493" s="4" t="s">
        <v>17</v>
      </c>
      <c r="G493" s="1" t="s">
        <v>18</v>
      </c>
      <c r="H493" s="1" t="s">
        <v>19</v>
      </c>
      <c r="I493" s="1" t="s">
        <v>20</v>
      </c>
      <c r="J493" s="1" t="s">
        <v>2445</v>
      </c>
      <c r="K493" s="1" t="s">
        <v>22</v>
      </c>
      <c r="L493" s="1" t="str">
        <f>HYPERLINK("https://files.afu.se/Downloads/Transcripts/Higherside%20Chats%20(Greg%20Carlwood)/2014 05 11 - TheHighersideChats - Dean Dominic DeLucia   Hollow Earth Theory &amp; The Beings Within_z_25SJy0oGM - transcript (automated).pdf","Transcript Link")</f>
        <v>Transcript Link</v>
      </c>
      <c r="M493" s="2" t="str">
        <f>HYPERLINK("https://files.afu.se/Downloads/Transcripts/Higherside%20Chats%20(Greg%20Carlwood)/2014 05 11 - TheHighersideChats - Dean Dominic DeLucia   Hollow Earth Theory &amp; The Beings Within_z_25SJy0oGM - transcript (automated).pdf","Transcript Link")</f>
        <v>Transcript Link</v>
      </c>
    </row>
    <row r="494" ht="165" spans="1:13">
      <c r="A494" s="1" t="s">
        <v>2446</v>
      </c>
      <c r="B494" s="1" t="s">
        <v>13</v>
      </c>
      <c r="C494" s="4" t="s">
        <v>2447</v>
      </c>
      <c r="D494" s="1" t="s">
        <v>2448</v>
      </c>
      <c r="E494" s="1" t="s">
        <v>2449</v>
      </c>
      <c r="F494" s="4" t="s">
        <v>17</v>
      </c>
      <c r="G494" s="1" t="s">
        <v>18</v>
      </c>
      <c r="H494" s="1" t="s">
        <v>19</v>
      </c>
      <c r="I494" s="1" t="s">
        <v>20</v>
      </c>
      <c r="J494" s="1" t="s">
        <v>2450</v>
      </c>
      <c r="K494" s="1" t="s">
        <v>22</v>
      </c>
      <c r="L494" s="1" t="str">
        <f>HYPERLINK("https://files.afu.se/Downloads/Transcripts/Higherside%20Chats%20(Greg%20Carlwood)/2014 05 06 - TheHighersideChats - Linda Godfrey   Canine Cryptids, Paranormal Creatures &amp; The Poison Widow_Nm6AWCpTbYA - transcript (automated).pdf","Transcript Link")</f>
        <v>Transcript Link</v>
      </c>
      <c r="M494" s="2" t="str">
        <f>HYPERLINK("https://files.afu.se/Downloads/Transcripts/Higherside%20Chats%20(Greg%20Carlwood)/2014 05 06 - TheHighersideChats - Linda Godfrey   Canine Cryptids, Paranormal Creatures &amp; The Poison Widow_Nm6AWCpTbYA - transcript (automated).pdf","Transcript Link")</f>
        <v>Transcript Link</v>
      </c>
    </row>
    <row r="495" ht="240" spans="1:13">
      <c r="A495" s="1" t="s">
        <v>2451</v>
      </c>
      <c r="B495" s="1" t="s">
        <v>13</v>
      </c>
      <c r="C495" s="4" t="s">
        <v>2452</v>
      </c>
      <c r="D495" s="1" t="s">
        <v>2453</v>
      </c>
      <c r="E495" s="1" t="s">
        <v>2454</v>
      </c>
      <c r="F495" s="4" t="s">
        <v>17</v>
      </c>
      <c r="G495" s="1" t="s">
        <v>18</v>
      </c>
      <c r="H495" s="1" t="s">
        <v>19</v>
      </c>
      <c r="I495" s="1" t="s">
        <v>20</v>
      </c>
      <c r="J495" s="1" t="s">
        <v>2455</v>
      </c>
      <c r="K495" s="1" t="s">
        <v>22</v>
      </c>
      <c r="L495" s="1" t="str">
        <f>HYPERLINK("https://files.afu.se/Downloads/Transcripts/Higherside%20Chats%20(Greg%20Carlwood)/2014 05 01 - TheHighersideChats - Jordan Maxwell   The Conspiracy To Own You &amp; The Occult Language Of Law_3rpa66vKqvA - transcript (automated).pdf","Transcript Link")</f>
        <v>Transcript Link</v>
      </c>
      <c r="M495" s="2" t="str">
        <f>HYPERLINK("https://files.afu.se/Downloads/Transcripts/Higherside%20Chats%20(Greg%20Carlwood)/2014 05 01 - TheHighersideChats - Jordan Maxwell   The Conspiracy To Own You &amp; The Occult Language Of Law_3rpa66vKqvA - transcript (automated).pdf","Transcript Link")</f>
        <v>Transcript Link</v>
      </c>
    </row>
    <row r="496" ht="165" spans="1:13">
      <c r="A496" s="1" t="s">
        <v>2456</v>
      </c>
      <c r="B496" s="1" t="s">
        <v>13</v>
      </c>
      <c r="C496" s="4" t="s">
        <v>2457</v>
      </c>
      <c r="D496" s="1" t="s">
        <v>2458</v>
      </c>
      <c r="E496" s="1" t="s">
        <v>2459</v>
      </c>
      <c r="F496" s="4" t="s">
        <v>17</v>
      </c>
      <c r="G496" s="1" t="s">
        <v>18</v>
      </c>
      <c r="H496" s="1" t="s">
        <v>19</v>
      </c>
      <c r="I496" s="1" t="s">
        <v>20</v>
      </c>
      <c r="J496" s="1" t="s">
        <v>2460</v>
      </c>
      <c r="K496" s="1" t="s">
        <v>22</v>
      </c>
      <c r="L496" s="1" t="str">
        <f>HYPERLINK("https://files.afu.se/Downloads/Transcripts/Higherside%20Chats%20(Greg%20Carlwood)/2014 04 25 - TheHighersideChats - Professor Griff   Culture Manipulation, Celebrity Truth Tellers, &amp; The Elite_z_0qmhWZiwg - transcript (automated).pdf","Transcript Link")</f>
        <v>Transcript Link</v>
      </c>
      <c r="M496" s="2" t="str">
        <f>HYPERLINK("https://files.afu.se/Downloads/Transcripts/Higherside%20Chats%20(Greg%20Carlwood)/2014 04 25 - TheHighersideChats - Professor Griff   Culture Manipulation, Celebrity Truth Tellers, &amp; The Elite_z_0qmhWZiwg - transcript (automated).pdf","Transcript Link")</f>
        <v>Transcript Link</v>
      </c>
    </row>
    <row r="497" ht="270" spans="1:13">
      <c r="A497" s="1" t="s">
        <v>2461</v>
      </c>
      <c r="B497" s="1" t="s">
        <v>13</v>
      </c>
      <c r="C497" s="4" t="s">
        <v>2462</v>
      </c>
      <c r="D497" s="1" t="s">
        <v>2463</v>
      </c>
      <c r="E497" s="1" t="s">
        <v>2464</v>
      </c>
      <c r="F497" s="4" t="s">
        <v>17</v>
      </c>
      <c r="G497" s="1" t="s">
        <v>18</v>
      </c>
      <c r="H497" s="1" t="s">
        <v>19</v>
      </c>
      <c r="I497" s="1" t="s">
        <v>20</v>
      </c>
      <c r="J497" s="1" t="s">
        <v>2465</v>
      </c>
      <c r="K497" s="1" t="s">
        <v>22</v>
      </c>
      <c r="L497" s="1" t="str">
        <f>HYPERLINK("https://files.afu.se/Downloads/Transcripts/Higherside%20Chats%20(Greg%20Carlwood)/2014 04 17 - TheHighersideChats - Frater X   Bankster Thugs, The Nephilim, &amp; The Global Enchantment_BL2EQ707rvw - transcript (automated).pdf","Transcript Link")</f>
        <v>Transcript Link</v>
      </c>
      <c r="M497" s="2" t="str">
        <f>HYPERLINK("https://files.afu.se/Downloads/Transcripts/Higherside%20Chats%20(Greg%20Carlwood)/2014 04 17 - TheHighersideChats - Frater X   Bankster Thugs, The Nephilim, &amp; The Global Enchantment_BL2EQ707rvw - transcript (automated).pdf","Transcript Link")</f>
        <v>Transcript Link</v>
      </c>
    </row>
    <row r="498" ht="165" spans="1:13">
      <c r="A498" s="1" t="s">
        <v>2466</v>
      </c>
      <c r="B498" s="1" t="s">
        <v>13</v>
      </c>
      <c r="C498" s="4" t="s">
        <v>2467</v>
      </c>
      <c r="D498" s="1" t="s">
        <v>2468</v>
      </c>
      <c r="E498" s="1" t="s">
        <v>2469</v>
      </c>
      <c r="F498" s="4" t="s">
        <v>17</v>
      </c>
      <c r="G498" s="1" t="s">
        <v>18</v>
      </c>
      <c r="H498" s="1" t="s">
        <v>19</v>
      </c>
      <c r="I498" s="1" t="s">
        <v>20</v>
      </c>
      <c r="J498" s="1" t="s">
        <v>2470</v>
      </c>
      <c r="K498" s="1" t="s">
        <v>22</v>
      </c>
      <c r="L498" s="1" t="str">
        <f>HYPERLINK("https://files.afu.se/Downloads/Transcripts/Higherside%20Chats%20(Greg%20Carlwood)/2014 04 15 - TheHighersideChats - Lyle Blackburn   Cryptozoology, Lizard Men, &amp; Mysterious Monsters_XSdwUsVxBiE - transcript (automated).pdf","Transcript Link")</f>
        <v>Transcript Link</v>
      </c>
      <c r="M498" s="2" t="str">
        <f>HYPERLINK("https://files.afu.se/Downloads/Transcripts/Higherside%20Chats%20(Greg%20Carlwood)/2014 04 15 - TheHighersideChats - Lyle Blackburn   Cryptozoology, Lizard Men, &amp; Mysterious Monsters_XSdwUsVxBiE - transcript (automated).pdf","Transcript Link")</f>
        <v>Transcript Link</v>
      </c>
    </row>
    <row r="499" ht="165" spans="1:13">
      <c r="A499" s="1" t="s">
        <v>2471</v>
      </c>
      <c r="B499" s="1" t="s">
        <v>13</v>
      </c>
      <c r="C499" s="4" t="s">
        <v>2472</v>
      </c>
      <c r="D499" s="1" t="s">
        <v>2473</v>
      </c>
      <c r="E499" s="1" t="s">
        <v>2474</v>
      </c>
      <c r="F499" s="4" t="s">
        <v>17</v>
      </c>
      <c r="G499" s="1" t="s">
        <v>18</v>
      </c>
      <c r="H499" s="1" t="s">
        <v>19</v>
      </c>
      <c r="I499" s="1" t="s">
        <v>20</v>
      </c>
      <c r="J499" s="1" t="s">
        <v>2475</v>
      </c>
      <c r="K499" s="1" t="s">
        <v>22</v>
      </c>
      <c r="L499" s="1" t="str">
        <f>HYPERLINK("https://files.afu.se/Downloads/Transcripts/Higherside%20Chats%20(Greg%20Carlwood)/2014 04 06 - TheHighersideChats - Conrad Jaeger   The Deep Web, Cyber Security, &amp; The Surveillance State_FQFKDqVjYC4 - transcript (automated).pdf","Transcript Link")</f>
        <v>Transcript Link</v>
      </c>
      <c r="M499" s="2" t="str">
        <f>HYPERLINK("https://files.afu.se/Downloads/Transcripts/Higherside%20Chats%20(Greg%20Carlwood)/2014 04 06 - TheHighersideChats - Conrad Jaeger   The Deep Web, Cyber Security, &amp; The Surveillance State_FQFKDqVjYC4 - transcript (automated).pdf","Transcript Link")</f>
        <v>Transcript Link</v>
      </c>
    </row>
    <row r="500" ht="409.5" spans="1:13">
      <c r="A500" s="1" t="s">
        <v>2476</v>
      </c>
      <c r="B500" s="1" t="s">
        <v>13</v>
      </c>
      <c r="C500" s="4" t="s">
        <v>2477</v>
      </c>
      <c r="D500" s="1" t="s">
        <v>2478</v>
      </c>
      <c r="E500" s="1" t="s">
        <v>2479</v>
      </c>
      <c r="F500" s="4" t="s">
        <v>17</v>
      </c>
      <c r="G500" s="1" t="s">
        <v>18</v>
      </c>
      <c r="H500" s="1" t="s">
        <v>19</v>
      </c>
      <c r="I500" s="1" t="s">
        <v>20</v>
      </c>
      <c r="J500" s="1" t="s">
        <v>2480</v>
      </c>
      <c r="K500" s="1" t="s">
        <v>22</v>
      </c>
      <c r="L500" s="1" t="str">
        <f>HYPERLINK("https://files.afu.se/Downloads/Transcripts/Higherside%20Chats%20(Greg%20Carlwood)/2014 04 01 - TheHighersideChats - The Higherside Chats  The 100th Episode Special_7-EsNpxNcMw - transcript (automated).pdf","Transcript Link")</f>
        <v>Transcript Link</v>
      </c>
      <c r="M500" s="2" t="str">
        <f>HYPERLINK("https://files.afu.se/Downloads/Transcripts/Higherside%20Chats%20(Greg%20Carlwood)/2014 04 01 - TheHighersideChats - The Higherside Chats  The 100th Episode Special_7-EsNpxNcMw - transcript (automated).pdf","Transcript Link")</f>
        <v>Transcript Link</v>
      </c>
    </row>
    <row r="501" ht="180" spans="1:13">
      <c r="A501" s="1" t="s">
        <v>2481</v>
      </c>
      <c r="B501" s="1" t="s">
        <v>13</v>
      </c>
      <c r="C501" s="4" t="s">
        <v>2482</v>
      </c>
      <c r="D501" s="1" t="s">
        <v>2483</v>
      </c>
      <c r="E501" s="1" t="s">
        <v>2484</v>
      </c>
      <c r="F501" s="4" t="s">
        <v>17</v>
      </c>
      <c r="G501" s="1" t="s">
        <v>18</v>
      </c>
      <c r="H501" s="1" t="s">
        <v>19</v>
      </c>
      <c r="I501" s="1" t="s">
        <v>20</v>
      </c>
      <c r="J501" s="1" t="s">
        <v>2485</v>
      </c>
      <c r="K501" s="1" t="s">
        <v>22</v>
      </c>
      <c r="L501" s="1" t="str">
        <f>HYPERLINK("https://files.afu.se/Downloads/Transcripts/Higherside%20Chats%20(Greg%20Carlwood)/2014 03 22 - TheHighersideChats - Higherside Chats 99  Occultism, Chaos Magick, &amp; The THC Tarot Forecast_QnSTq365-Ek - transcript (automated).pdf","Transcript Link")</f>
        <v>Transcript Link</v>
      </c>
      <c r="M501" s="2" t="str">
        <f>HYPERLINK("https://files.afu.se/Downloads/Transcripts/Higherside%20Chats%20(Greg%20Carlwood)/2014 03 22 - TheHighersideChats - Higherside Chats 99  Occultism, Chaos Magick, &amp; The THC Tarot Forecast_QnSTq365-Ek - transcript (automated).pdf","Transcript Link")</f>
        <v>Transcript Link</v>
      </c>
    </row>
    <row r="502" ht="165" spans="1:13">
      <c r="A502" s="1" t="s">
        <v>2481</v>
      </c>
      <c r="B502" s="1" t="s">
        <v>13</v>
      </c>
      <c r="C502" s="4" t="s">
        <v>2486</v>
      </c>
      <c r="D502" s="1" t="s">
        <v>2487</v>
      </c>
      <c r="E502" s="1" t="s">
        <v>2488</v>
      </c>
      <c r="F502" s="4" t="s">
        <v>17</v>
      </c>
      <c r="G502" s="1" t="s">
        <v>18</v>
      </c>
      <c r="H502" s="1" t="s">
        <v>19</v>
      </c>
      <c r="I502" s="1" t="s">
        <v>20</v>
      </c>
      <c r="J502" s="1" t="s">
        <v>2489</v>
      </c>
      <c r="K502" s="1" t="s">
        <v>22</v>
      </c>
      <c r="L502" s="1" t="str">
        <f>HYPERLINK("https://files.afu.se/Downloads/Transcripts/Higherside%20Chats%20(Greg%20Carlwood)/2014 03 22 - TheHighersideChats - Higherside Chats 98  Project Serpo  Secret Journey To An Alien Homeworld w  Len Kasten_bhVBIVBcbSg - transcript (automated).pdf","Transcript Link")</f>
        <v>Transcript Link</v>
      </c>
      <c r="M502" s="2" t="str">
        <f>HYPERLINK("https://files.afu.se/Downloads/Transcripts/Higherside%20Chats%20(Greg%20Carlwood)/2014 03 22 - TheHighersideChats - Higherside Chats 98  Project Serpo  Secret Journey To An Alien Homeworld w  Len Kasten_bhVBIVBcbSg - transcript (automated).pdf","Transcript Link")</f>
        <v>Transcript Link</v>
      </c>
    </row>
    <row r="503" ht="210" spans="1:13">
      <c r="A503" s="1" t="s">
        <v>2490</v>
      </c>
      <c r="B503" s="1" t="s">
        <v>13</v>
      </c>
      <c r="C503" s="4" t="s">
        <v>2491</v>
      </c>
      <c r="D503" s="1" t="s">
        <v>2492</v>
      </c>
      <c r="E503" s="1" t="s">
        <v>2493</v>
      </c>
      <c r="F503" s="4" t="s">
        <v>17</v>
      </c>
      <c r="G503" s="1" t="s">
        <v>18</v>
      </c>
      <c r="H503" s="1" t="s">
        <v>19</v>
      </c>
      <c r="I503" s="1" t="s">
        <v>20</v>
      </c>
      <c r="J503" s="1" t="s">
        <v>2494</v>
      </c>
      <c r="K503" s="1" t="s">
        <v>22</v>
      </c>
      <c r="L503" s="1" t="str">
        <f>HYPERLINK("https://files.afu.se/Downloads/Transcripts/Higherside%20Chats%20(Greg%20Carlwood)/2014 03 12 - TheHighersideChats - Higherside Chats 97  Guy McPherson   Man's Great Contamination Cover-Up_QwuUrRvfAx8 - transcript (automated).pdf","Transcript Link")</f>
        <v>Transcript Link</v>
      </c>
      <c r="M503" s="2" t="str">
        <f>HYPERLINK("https://files.afu.se/Downloads/Transcripts/Higherside%20Chats%20(Greg%20Carlwood)/2014 03 12 - TheHighersideChats - Higherside Chats 97  Guy McPherson   Man's Great Contamination Cover-Up_QwuUrRvfAx8 - transcript (automated).pdf","Transcript Link")</f>
        <v>Transcript Link</v>
      </c>
    </row>
    <row r="504" ht="240" spans="1:13">
      <c r="A504" s="1" t="s">
        <v>2495</v>
      </c>
      <c r="B504" s="1" t="s">
        <v>13</v>
      </c>
      <c r="C504" s="4" t="s">
        <v>2496</v>
      </c>
      <c r="D504" s="1" t="s">
        <v>2497</v>
      </c>
      <c r="E504" s="1" t="s">
        <v>2498</v>
      </c>
      <c r="F504" s="4" t="s">
        <v>17</v>
      </c>
      <c r="G504" s="1" t="s">
        <v>18</v>
      </c>
      <c r="H504" s="1" t="s">
        <v>19</v>
      </c>
      <c r="I504" s="1" t="s">
        <v>20</v>
      </c>
      <c r="J504" s="1" t="s">
        <v>2499</v>
      </c>
      <c r="K504" s="1" t="s">
        <v>22</v>
      </c>
      <c r="L504" s="1">
        <v>0</v>
      </c>
      <c r="M504" s="2">
        <v>0</v>
      </c>
    </row>
    <row r="505" ht="165" spans="1:13">
      <c r="A505" s="1" t="s">
        <v>2500</v>
      </c>
      <c r="B505" s="1" t="s">
        <v>13</v>
      </c>
      <c r="C505" s="4" t="s">
        <v>2501</v>
      </c>
      <c r="D505" s="1" t="s">
        <v>2502</v>
      </c>
      <c r="E505" s="1" t="s">
        <v>2503</v>
      </c>
      <c r="F505" s="4" t="s">
        <v>17</v>
      </c>
      <c r="G505" s="1" t="s">
        <v>18</v>
      </c>
      <c r="H505" s="1" t="s">
        <v>19</v>
      </c>
      <c r="I505" s="1" t="s">
        <v>20</v>
      </c>
      <c r="J505" s="1" t="s">
        <v>2504</v>
      </c>
      <c r="K505" s="1" t="s">
        <v>22</v>
      </c>
      <c r="L505" s="1" t="str">
        <f>HYPERLINK("https://files.afu.se/Downloads/Transcripts/Higherside%20Chats%20(Greg%20Carlwood)/2014 03 04 - TheHighersideChats - Higherside Chats 95  The Bermuda Triangle, Bimini Road, &amp; The Aquatic Bigfoot w  Gian Quasar_XfP5G9mGk7E - transcript (automated).pdf","Transcript Link")</f>
        <v>Transcript Link</v>
      </c>
      <c r="M505" s="2" t="str">
        <f>HYPERLINK("https://files.afu.se/Downloads/Transcripts/Higherside%20Chats%20(Greg%20Carlwood)/2014 03 04 - TheHighersideChats - Higherside Chats 95  The Bermuda Triangle, Bimini Road, &amp; The Aquatic Bigfoot w  Gian Quasar_XfP5G9mGk7E - transcript (automated).pdf","Transcript Link")</f>
        <v>Transcript Link</v>
      </c>
    </row>
    <row r="506" ht="165" spans="1:13">
      <c r="A506" s="1" t="s">
        <v>2505</v>
      </c>
      <c r="B506" s="1" t="s">
        <v>13</v>
      </c>
      <c r="C506" s="4" t="s">
        <v>2506</v>
      </c>
      <c r="D506" s="1" t="s">
        <v>2507</v>
      </c>
      <c r="E506" s="1" t="s">
        <v>2508</v>
      </c>
      <c r="F506" s="4" t="s">
        <v>17</v>
      </c>
      <c r="G506" s="1" t="s">
        <v>18</v>
      </c>
      <c r="H506" s="1" t="s">
        <v>19</v>
      </c>
      <c r="I506" s="1" t="s">
        <v>20</v>
      </c>
      <c r="J506" s="1" t="s">
        <v>2509</v>
      </c>
      <c r="K506" s="1" t="s">
        <v>22</v>
      </c>
      <c r="L506" s="1" t="str">
        <f>HYPERLINK("https://files.afu.se/Downloads/Transcripts/Higherside%20Chats%20(Greg%20Carlwood)/2014 02 21 - TheHighersideChats - Higherside Chats 94  Dan Fogler   Don Peyote, Psychedelics, &amp; Star Wars_UfARSyyeiik - transcript (automated).pdf","Transcript Link")</f>
        <v>Transcript Link</v>
      </c>
      <c r="M506" s="2" t="str">
        <f>HYPERLINK("https://files.afu.se/Downloads/Transcripts/Higherside%20Chats%20(Greg%20Carlwood)/2014 02 21 - TheHighersideChats - Higherside Chats 94  Dan Fogler   Don Peyote, Psychedelics, &amp; Star Wars_UfARSyyeiik - transcript (automated).pdf","Transcript Link")</f>
        <v>Transcript Link</v>
      </c>
    </row>
    <row r="507" ht="165" spans="1:13">
      <c r="A507" s="1" t="s">
        <v>2510</v>
      </c>
      <c r="B507" s="1" t="s">
        <v>13</v>
      </c>
      <c r="C507" s="4" t="s">
        <v>2511</v>
      </c>
      <c r="D507" s="1" t="s">
        <v>2512</v>
      </c>
      <c r="E507" s="1" t="s">
        <v>2513</v>
      </c>
      <c r="F507" s="4" t="s">
        <v>17</v>
      </c>
      <c r="G507" s="1" t="s">
        <v>18</v>
      </c>
      <c r="H507" s="1" t="s">
        <v>19</v>
      </c>
      <c r="I507" s="1" t="s">
        <v>20</v>
      </c>
      <c r="J507" s="1" t="s">
        <v>2514</v>
      </c>
      <c r="K507" s="1" t="s">
        <v>22</v>
      </c>
      <c r="L507" s="1" t="str">
        <f>HYPERLINK("https://files.afu.se/Downloads/Transcripts/Higherside%20Chats%20(Greg%20Carlwood)/2014 02 13 - TheHighersideChats - Higherside Chats 93  Michael Ruppert   Collapse, Acceptance, &amp; The Point Of No Return_8hPujd52yTg - transcript (automated).pdf","Transcript Link")</f>
        <v>Transcript Link</v>
      </c>
      <c r="M507" s="2" t="str">
        <f>HYPERLINK("https://files.afu.se/Downloads/Transcripts/Higherside%20Chats%20(Greg%20Carlwood)/2014 02 13 - TheHighersideChats - Higherside Chats 93  Michael Ruppert   Collapse, Acceptance, &amp; The Point Of No Return_8hPujd52yTg - transcript (automated).pdf","Transcript Link")</f>
        <v>Transcript Link</v>
      </c>
    </row>
    <row r="508" ht="165" spans="1:13">
      <c r="A508" s="1" t="s">
        <v>2515</v>
      </c>
      <c r="B508" s="1" t="s">
        <v>13</v>
      </c>
      <c r="C508" s="4" t="s">
        <v>2516</v>
      </c>
      <c r="D508" s="1" t="s">
        <v>2517</v>
      </c>
      <c r="E508" s="1" t="s">
        <v>2518</v>
      </c>
      <c r="F508" s="4" t="s">
        <v>17</v>
      </c>
      <c r="G508" s="1" t="s">
        <v>18</v>
      </c>
      <c r="H508" s="1" t="s">
        <v>19</v>
      </c>
      <c r="I508" s="1" t="s">
        <v>20</v>
      </c>
      <c r="J508" s="1" t="s">
        <v>2519</v>
      </c>
      <c r="K508" s="1" t="s">
        <v>22</v>
      </c>
      <c r="L508" s="1" t="str">
        <f>HYPERLINK("https://files.afu.se/Downloads/Transcripts/Higherside%20Chats%20(Greg%20Carlwood)/2014 02 11 - TheHighersideChats - THC 92  Plato, Atlantis, &amp; Earth Crust Displacement w  Rand Flem-Ath_JfMHxmZoh8Y - transcript (automated).pdf","Transcript Link")</f>
        <v>Transcript Link</v>
      </c>
      <c r="M508" s="2" t="str">
        <f>HYPERLINK("https://files.afu.se/Downloads/Transcripts/Higherside%20Chats%20(Greg%20Carlwood)/2014 02 11 - TheHighersideChats - THC 92  Plato, Atlantis, &amp; Earth Crust Displacement w  Rand Flem-Ath_JfMHxmZoh8Y - transcript (automated).pdf","Transcript Link")</f>
        <v>Transcript Link</v>
      </c>
    </row>
    <row r="509" ht="195" spans="1:13">
      <c r="A509" s="1" t="s">
        <v>2520</v>
      </c>
      <c r="B509" s="1" t="s">
        <v>13</v>
      </c>
      <c r="C509" s="4" t="s">
        <v>2521</v>
      </c>
      <c r="D509" s="1" t="s">
        <v>2522</v>
      </c>
      <c r="E509" s="1" t="s">
        <v>2523</v>
      </c>
      <c r="F509" s="4" t="s">
        <v>17</v>
      </c>
      <c r="G509" s="1" t="s">
        <v>18</v>
      </c>
      <c r="H509" s="1" t="s">
        <v>19</v>
      </c>
      <c r="I509" s="1" t="s">
        <v>20</v>
      </c>
      <c r="J509" s="1" t="s">
        <v>2524</v>
      </c>
      <c r="K509" s="1" t="s">
        <v>22</v>
      </c>
      <c r="L509" s="1" t="str">
        <f>HYPERLINK("https://files.afu.se/Downloads/Transcripts/Higherside%20Chats%20(Greg%20Carlwood)/2014 01 28 - TheHighersideChats - THC 91  Michael Cremo   Alt History, Ancient Tech, &amp; Forbidden Archaeology,_Dcar6kzaTDw - transcript (automated).pdf","Transcript Link")</f>
        <v>Transcript Link</v>
      </c>
      <c r="M509" s="2" t="str">
        <f>HYPERLINK("https://files.afu.se/Downloads/Transcripts/Higherside%20Chats%20(Greg%20Carlwood)/2014 01 28 - TheHighersideChats - THC 91  Michael Cremo   Alt History, Ancient Tech, &amp; Forbidden Archaeology,_Dcar6kzaTDw - transcript (automated).pdf","Transcript Link")</f>
        <v>Transcript Link</v>
      </c>
    </row>
    <row r="510" ht="165" spans="1:13">
      <c r="A510" s="1" t="s">
        <v>2525</v>
      </c>
      <c r="B510" s="1" t="s">
        <v>13</v>
      </c>
      <c r="C510" s="4" t="s">
        <v>2526</v>
      </c>
      <c r="D510" s="1" t="s">
        <v>2527</v>
      </c>
      <c r="E510" s="1" t="s">
        <v>2528</v>
      </c>
      <c r="F510" s="4" t="s">
        <v>17</v>
      </c>
      <c r="G510" s="1" t="s">
        <v>18</v>
      </c>
      <c r="H510" s="1" t="s">
        <v>19</v>
      </c>
      <c r="I510" s="1" t="s">
        <v>20</v>
      </c>
      <c r="J510" s="1" t="s">
        <v>2529</v>
      </c>
      <c r="K510" s="1" t="s">
        <v>22</v>
      </c>
      <c r="L510" s="1" t="str">
        <f>HYPERLINK("https://files.afu.se/Downloads/Transcripts/Higherside%20Chats%20(Greg%20Carlwood)/2014 01 21 - TheHighersideChats - Higherside Chats 90  Dave Asprey   Biohacking, Optimizing, &amp; The Upgraded Self_CR_Vne7xmZ0 - transcript (automated).pdf","Transcript Link")</f>
        <v>Transcript Link</v>
      </c>
      <c r="M510" s="2" t="str">
        <f>HYPERLINK("https://files.afu.se/Downloads/Transcripts/Higherside%20Chats%20(Greg%20Carlwood)/2014 01 21 - TheHighersideChats - Higherside Chats 90  Dave Asprey   Biohacking, Optimizing, &amp; The Upgraded Self_CR_Vne7xmZ0 - transcript (automated).pdf","Transcript Link")</f>
        <v>Transcript Link</v>
      </c>
    </row>
    <row r="511" ht="180" spans="1:13">
      <c r="A511" s="1" t="s">
        <v>2530</v>
      </c>
      <c r="B511" s="1" t="s">
        <v>13</v>
      </c>
      <c r="C511" s="4" t="s">
        <v>2531</v>
      </c>
      <c r="D511" s="1" t="s">
        <v>2532</v>
      </c>
      <c r="E511" s="1" t="s">
        <v>2533</v>
      </c>
      <c r="F511" s="4" t="s">
        <v>17</v>
      </c>
      <c r="G511" s="1" t="s">
        <v>18</v>
      </c>
      <c r="H511" s="1" t="s">
        <v>19</v>
      </c>
      <c r="I511" s="1" t="s">
        <v>20</v>
      </c>
      <c r="J511" s="1" t="s">
        <v>2534</v>
      </c>
      <c r="K511" s="1" t="s">
        <v>22</v>
      </c>
      <c r="L511" s="1" t="str">
        <f>HYPERLINK("https://files.afu.se/Downloads/Transcripts/Higherside%20Chats%20(Greg%20Carlwood)/2014 01 14 - TheHighersideChats - Dr. Steven Greer   Aliens, Disclosure, &amp; False Flag Invasions_YvAe4dmWwNk - transcript (automated).pdf","Transcript Link")</f>
        <v>Transcript Link</v>
      </c>
      <c r="M511" s="2" t="str">
        <f>HYPERLINK("https://files.afu.se/Downloads/Transcripts/Higherside%20Chats%20(Greg%20Carlwood)/2014 01 14 - TheHighersideChats - Dr. Steven Greer   Aliens, Disclosure, &amp; False Flag Invasions_YvAe4dmWwNk - transcript (automated).pdf","Transcript Link")</f>
        <v>Transcript Link</v>
      </c>
    </row>
    <row r="512" ht="210" spans="1:13">
      <c r="A512" s="1" t="s">
        <v>2535</v>
      </c>
      <c r="B512" s="1" t="s">
        <v>13</v>
      </c>
      <c r="C512" s="4" t="s">
        <v>2536</v>
      </c>
      <c r="D512" s="1" t="s">
        <v>2537</v>
      </c>
      <c r="E512" s="1" t="s">
        <v>2538</v>
      </c>
      <c r="F512" s="4" t="s">
        <v>17</v>
      </c>
      <c r="G512" s="1" t="s">
        <v>18</v>
      </c>
      <c r="H512" s="1" t="s">
        <v>19</v>
      </c>
      <c r="I512" s="1" t="s">
        <v>20</v>
      </c>
      <c r="J512" s="1" t="s">
        <v>2539</v>
      </c>
      <c r="K512" s="1" t="s">
        <v>22</v>
      </c>
      <c r="L512" s="1" t="str">
        <f>HYPERLINK("https://files.afu.se/Downloads/Transcripts/Higherside%20Chats%20(Greg%20Carlwood)/2014 01 12 - TheHighersideChats - Higherside Chats 88  Duncan Trussell   Fear &amp; Mindfulness In The Internal Universe_RjQUQWv7xpw - transcript (automated).pdf","Transcript Link")</f>
        <v>Transcript Link</v>
      </c>
      <c r="M512" s="2" t="str">
        <f>HYPERLINK("https://files.afu.se/Downloads/Transcripts/Higherside%20Chats%20(Greg%20Carlwood)/2014 01 12 - TheHighersideChats - Higherside Chats 88  Duncan Trussell   Fear &amp; Mindfulness In The Internal Universe_RjQUQWv7xpw - transcript (automated).pdf","Transcript Link")</f>
        <v>Transcript Link</v>
      </c>
    </row>
    <row r="513" ht="165" spans="1:13">
      <c r="A513" s="1" t="s">
        <v>2535</v>
      </c>
      <c r="B513" s="1" t="s">
        <v>13</v>
      </c>
      <c r="C513" s="4" t="s">
        <v>2540</v>
      </c>
      <c r="D513" s="1" t="s">
        <v>2541</v>
      </c>
      <c r="E513" s="1" t="s">
        <v>2542</v>
      </c>
      <c r="F513" s="4" t="s">
        <v>17</v>
      </c>
      <c r="G513" s="1" t="s">
        <v>18</v>
      </c>
      <c r="H513" s="1" t="s">
        <v>19</v>
      </c>
      <c r="I513" s="1" t="s">
        <v>20</v>
      </c>
      <c r="J513" s="1" t="s">
        <v>2543</v>
      </c>
      <c r="K513" s="1" t="s">
        <v>22</v>
      </c>
      <c r="L513" s="1" t="str">
        <f>HYPERLINK("https://files.afu.se/Downloads/Transcripts/Higherside%20Chats%20(Greg%20Carlwood)/2014 01 12 - TheHighersideChats - Higherside Chats 87  The Hunger Games, The Collapse, &amp; The Zombie Apocalypse w  Douglas Dietrich_l21FIgk74QU - transcript (automated).pdf","Transcript Link")</f>
        <v>Transcript Link</v>
      </c>
      <c r="M513" s="2" t="str">
        <f>HYPERLINK("https://files.afu.se/Downloads/Transcripts/Higherside%20Chats%20(Greg%20Carlwood)/2014 01 12 - TheHighersideChats - Higherside Chats 87  The Hunger Games, The Collapse, &amp; The Zombie Apocalypse w  Douglas Dietrich_l21FIgk74QU - transcript (automated).pdf","Transcript Link")</f>
        <v>Transcript Link</v>
      </c>
    </row>
    <row r="514" ht="225" spans="1:13">
      <c r="A514" s="1" t="s">
        <v>2544</v>
      </c>
      <c r="B514" s="1" t="s">
        <v>13</v>
      </c>
      <c r="C514" s="4" t="s">
        <v>2545</v>
      </c>
      <c r="D514" s="1" t="s">
        <v>2546</v>
      </c>
      <c r="E514" s="1" t="s">
        <v>2547</v>
      </c>
      <c r="F514" s="4" t="s">
        <v>17</v>
      </c>
      <c r="G514" s="1" t="s">
        <v>18</v>
      </c>
      <c r="H514" s="1" t="s">
        <v>19</v>
      </c>
      <c r="I514" s="1" t="s">
        <v>20</v>
      </c>
      <c r="J514" s="1" t="s">
        <v>2548</v>
      </c>
      <c r="K514" s="1" t="s">
        <v>22</v>
      </c>
      <c r="L514" s="1" t="str">
        <f>HYPERLINK("https://files.afu.se/Downloads/Transcripts/Higherside%20Chats%20(Greg%20Carlwood)/2014 01 01 - TheHighersideChats - Higherside Chats 86  Neil Sanders   Dark Secrets Of The Hollywood Mind Control Machine_B_mq7AVulw0 - transcript (automated).pdf","Transcript Link")</f>
        <v>Transcript Link</v>
      </c>
      <c r="M514" s="2" t="str">
        <f>HYPERLINK("https://files.afu.se/Downloads/Transcripts/Higherside%20Chats%20(Greg%20Carlwood)/2014 01 01 - TheHighersideChats - Higherside Chats 86  Neil Sanders   Dark Secrets Of The Hollywood Mind Control Machine_B_mq7AVulw0 - transcript (automated).pdf","Transcript Link")</f>
        <v>Transcript Link</v>
      </c>
    </row>
    <row r="515" ht="240" spans="1:13">
      <c r="A515" s="1" t="s">
        <v>2544</v>
      </c>
      <c r="B515" s="1" t="s">
        <v>13</v>
      </c>
      <c r="C515" s="4" t="s">
        <v>2549</v>
      </c>
      <c r="D515" s="1" t="s">
        <v>2550</v>
      </c>
      <c r="E515" s="1" t="s">
        <v>2551</v>
      </c>
      <c r="F515" s="4" t="s">
        <v>17</v>
      </c>
      <c r="G515" s="1" t="s">
        <v>18</v>
      </c>
      <c r="H515" s="1" t="s">
        <v>19</v>
      </c>
      <c r="I515" s="1" t="s">
        <v>20</v>
      </c>
      <c r="J515" s="1" t="s">
        <v>2552</v>
      </c>
      <c r="K515" s="1" t="s">
        <v>22</v>
      </c>
      <c r="L515" s="1" t="str">
        <f>HYPERLINK("https://files.afu.se/Downloads/Transcripts/Higherside%20Chats%20(Greg%20Carlwood)/2014 01 01 - TheHighersideChats - Higherside Chats 85  Fukushima Fallout &amp; Natural Cancer Cures w  Dr. John Apsley_xRoIc5bXaN8 - transcript (automated).pdf","Transcript Link")</f>
        <v>Transcript Link</v>
      </c>
      <c r="M515" s="2" t="str">
        <f>HYPERLINK("https://files.afu.se/Downloads/Transcripts/Higherside%20Chats%20(Greg%20Carlwood)/2014 01 01 - TheHighersideChats - Higherside Chats 85  Fukushima Fallout &amp; Natural Cancer Cures w  Dr. John Apsley_xRoIc5bXaN8 - transcript (automated).pdf","Transcript Link")</f>
        <v>Transcript Link</v>
      </c>
    </row>
    <row r="516" ht="270" spans="1:13">
      <c r="A516" s="1" t="s">
        <v>2553</v>
      </c>
      <c r="B516" s="1" t="s">
        <v>13</v>
      </c>
      <c r="C516" s="4" t="s">
        <v>2554</v>
      </c>
      <c r="D516" s="1" t="s">
        <v>2555</v>
      </c>
      <c r="E516" s="1" t="s">
        <v>2556</v>
      </c>
      <c r="F516" s="4" t="s">
        <v>17</v>
      </c>
      <c r="G516" s="1" t="s">
        <v>18</v>
      </c>
      <c r="H516" s="1" t="s">
        <v>19</v>
      </c>
      <c r="I516" s="1" t="s">
        <v>20</v>
      </c>
      <c r="J516" s="1" t="s">
        <v>2557</v>
      </c>
      <c r="K516" s="1" t="s">
        <v>22</v>
      </c>
      <c r="L516" s="1" t="str">
        <f>HYPERLINK("https://files.afu.se/Downloads/Transcripts/Higherside%20Chats%20(Greg%20Carlwood)/2013 12 10 - TheHighersideChats - THC 84  James Gilliland   The Anunnaki, The Archons, &amp; The Great Awakening_uynBdJHEGtg - transcript (automated).pdf","Transcript Link")</f>
        <v>Transcript Link</v>
      </c>
      <c r="M516" s="2" t="str">
        <f>HYPERLINK("https://files.afu.se/Downloads/Transcripts/Higherside%20Chats%20(Greg%20Carlwood)/2013 12 10 - TheHighersideChats - THC 84  James Gilliland   The Anunnaki, The Archons, &amp; The Great Awakening_uynBdJHEGtg - transcript (automated).pdf","Transcript Link")</f>
        <v>Transcript Link</v>
      </c>
    </row>
    <row r="517" ht="165" spans="1:13">
      <c r="A517" s="1" t="s">
        <v>2558</v>
      </c>
      <c r="B517" s="1" t="s">
        <v>13</v>
      </c>
      <c r="C517" s="4" t="s">
        <v>2559</v>
      </c>
      <c r="D517" s="1" t="s">
        <v>2560</v>
      </c>
      <c r="E517" s="1" t="s">
        <v>2561</v>
      </c>
      <c r="F517" s="4" t="s">
        <v>17</v>
      </c>
      <c r="G517" s="1" t="s">
        <v>18</v>
      </c>
      <c r="H517" s="1" t="s">
        <v>19</v>
      </c>
      <c r="I517" s="1" t="s">
        <v>20</v>
      </c>
      <c r="J517" s="1" t="s">
        <v>2562</v>
      </c>
      <c r="K517" s="1" t="s">
        <v>22</v>
      </c>
      <c r="L517" s="1" t="str">
        <f>HYPERLINK("https://files.afu.se/Downloads/Transcripts/Higherside%20Chats%20(Greg%20Carlwood)/2013 12 09 - TheHighersideChats - Higherside Chats 83  James Corbett   Fukushima, The Balance Of Power &amp; New Alternatives_KBY38buUKvE - transcript (automated).pdf","Transcript Link")</f>
        <v>Transcript Link</v>
      </c>
      <c r="M517" s="2" t="str">
        <f>HYPERLINK("https://files.afu.se/Downloads/Transcripts/Higherside%20Chats%20(Greg%20Carlwood)/2013 12 09 - TheHighersideChats - Higherside Chats 83  James Corbett   Fukushima, The Balance Of Power &amp; New Alternatives_KBY38buUKvE - transcript (automated).pdf","Transcript Link")</f>
        <v>Transcript Link</v>
      </c>
    </row>
    <row r="518" ht="165" spans="1:13">
      <c r="A518" s="1" t="s">
        <v>2563</v>
      </c>
      <c r="B518" s="1" t="s">
        <v>13</v>
      </c>
      <c r="C518" s="4" t="s">
        <v>2564</v>
      </c>
      <c r="D518" s="1" t="s">
        <v>2565</v>
      </c>
      <c r="E518" s="1" t="s">
        <v>2566</v>
      </c>
      <c r="F518" s="4" t="s">
        <v>17</v>
      </c>
      <c r="G518" s="1" t="s">
        <v>18</v>
      </c>
      <c r="H518" s="1" t="s">
        <v>19</v>
      </c>
      <c r="I518" s="1" t="s">
        <v>20</v>
      </c>
      <c r="J518" s="1" t="s">
        <v>2567</v>
      </c>
      <c r="K518" s="1" t="s">
        <v>22</v>
      </c>
      <c r="L518" s="1" t="str">
        <f>HYPERLINK("https://files.afu.se/Downloads/Transcripts/Higherside%20Chats%20(Greg%20Carlwood)/2013 12 04 - TheHighersideChats - Higherside Chats 82  Hollywood Mind Control &amp; The Dark Side of Disney w  Jamie Hanshaw_Oifsj4ruPag - transcript (automated).pdf","Transcript Link")</f>
        <v>Transcript Link</v>
      </c>
      <c r="M518" s="2" t="str">
        <f>HYPERLINK("https://files.afu.se/Downloads/Transcripts/Higherside%20Chats%20(Greg%20Carlwood)/2013 12 04 - TheHighersideChats - Higherside Chats 82  Hollywood Mind Control &amp; The Dark Side of Disney w  Jamie Hanshaw_Oifsj4ruPag - transcript (automated).pdf","Transcript Link")</f>
        <v>Transcript Link</v>
      </c>
    </row>
    <row r="519" ht="165" spans="1:13">
      <c r="A519" s="1" t="s">
        <v>2568</v>
      </c>
      <c r="B519" s="1" t="s">
        <v>13</v>
      </c>
      <c r="C519" s="4" t="s">
        <v>2569</v>
      </c>
      <c r="D519" s="1" t="s">
        <v>2570</v>
      </c>
      <c r="E519" s="1" t="s">
        <v>2571</v>
      </c>
      <c r="F519" s="4" t="s">
        <v>17</v>
      </c>
      <c r="G519" s="1" t="s">
        <v>18</v>
      </c>
      <c r="H519" s="1" t="s">
        <v>19</v>
      </c>
      <c r="I519" s="1" t="s">
        <v>20</v>
      </c>
      <c r="J519" s="1" t="s">
        <v>2572</v>
      </c>
      <c r="K519" s="1" t="s">
        <v>22</v>
      </c>
      <c r="L519" s="1" t="str">
        <f>HYPERLINK("https://files.afu.se/Downloads/Transcripts/Higherside%20Chats%20(Greg%20Carlwood)/2013 11 21 - TheHighersideChats - Higherside Chats 81  Crop Circles, Portals, &amp; Alien Contact w  Colin &amp; Synthia Andrews_V_cuutmcLcA - transcript (automated).pdf","Transcript Link")</f>
        <v>Transcript Link</v>
      </c>
      <c r="M519" s="2" t="str">
        <f>HYPERLINK("https://files.afu.se/Downloads/Transcripts/Higherside%20Chats%20(Greg%20Carlwood)/2013 11 21 - TheHighersideChats - Higherside Chats 81  Crop Circles, Portals, &amp; Alien Contact w  Colin &amp; Synthia Andrews_V_cuutmcLcA - transcript (automated).pdf","Transcript Link")</f>
        <v>Transcript Link</v>
      </c>
    </row>
    <row r="520" ht="390" spans="1:13">
      <c r="A520" s="1" t="s">
        <v>2573</v>
      </c>
      <c r="B520" s="1" t="s">
        <v>13</v>
      </c>
      <c r="C520" s="4" t="s">
        <v>2574</v>
      </c>
      <c r="D520" s="1" t="s">
        <v>2575</v>
      </c>
      <c r="E520" s="1" t="s">
        <v>2576</v>
      </c>
      <c r="F520" s="4" t="s">
        <v>17</v>
      </c>
      <c r="G520" s="1" t="s">
        <v>18</v>
      </c>
      <c r="H520" s="1" t="s">
        <v>19</v>
      </c>
      <c r="I520" s="1" t="s">
        <v>20</v>
      </c>
      <c r="J520" s="1" t="s">
        <v>2577</v>
      </c>
      <c r="K520" s="1" t="s">
        <v>22</v>
      </c>
      <c r="L520" s="1" t="str">
        <f>HYPERLINK("https://files.afu.se/Downloads/Transcripts/Higherside%20Chats%20(Greg%20Carlwood)/2013 11 06 - TheHighersideChats - THC 80  The Programed Universe &amp; Simulation Theory w  Jim Elvidge_I-75URuvY9o - transcript (automated).pdf","Transcript Link")</f>
        <v>Transcript Link</v>
      </c>
      <c r="M520" s="2" t="str">
        <f>HYPERLINK("https://files.afu.se/Downloads/Transcripts/Higherside%20Chats%20(Greg%20Carlwood)/2013 11 06 - TheHighersideChats - THC 80  The Programed Universe &amp; Simulation Theory w  Jim Elvidge_I-75URuvY9o - transcript (automated).pdf","Transcript Link")</f>
        <v>Transcript Link</v>
      </c>
    </row>
    <row r="521" ht="270" spans="1:13">
      <c r="A521" s="1" t="s">
        <v>2573</v>
      </c>
      <c r="B521" s="1" t="s">
        <v>13</v>
      </c>
      <c r="C521" s="4" t="s">
        <v>2578</v>
      </c>
      <c r="D521" s="1" t="s">
        <v>2579</v>
      </c>
      <c r="E521" s="1" t="s">
        <v>2580</v>
      </c>
      <c r="F521" s="4" t="s">
        <v>17</v>
      </c>
      <c r="G521" s="1" t="s">
        <v>18</v>
      </c>
      <c r="H521" s="1" t="s">
        <v>19</v>
      </c>
      <c r="I521" s="1" t="s">
        <v>20</v>
      </c>
      <c r="J521" s="1" t="s">
        <v>2581</v>
      </c>
      <c r="K521" s="1" t="s">
        <v>22</v>
      </c>
      <c r="L521" s="1" t="str">
        <f>HYPERLINK("https://files.afu.se/Downloads/Transcripts/Higherside%20Chats%20(Greg%20Carlwood)/2013 11 06 - TheHighersideChats - THC 79  Indigo Kids, The Awakening, &amp; The Next Human Evolution w  Maureeen Healy_MWcBavivoKI - transcript (automated).pdf","Transcript Link")</f>
        <v>Transcript Link</v>
      </c>
      <c r="M521" s="2" t="str">
        <f>HYPERLINK("https://files.afu.se/Downloads/Transcripts/Higherside%20Chats%20(Greg%20Carlwood)/2013 11 06 - TheHighersideChats - THC 79  Indigo Kids, The Awakening, &amp; The Next Human Evolution w  Maureeen Healy_MWcBavivoKI - transcript (automated).pdf","Transcript Link")</f>
        <v>Transcript Link</v>
      </c>
    </row>
    <row r="522" ht="165" spans="1:13">
      <c r="A522" s="1" t="s">
        <v>2582</v>
      </c>
      <c r="B522" s="1" t="s">
        <v>13</v>
      </c>
      <c r="C522" s="4" t="s">
        <v>2583</v>
      </c>
      <c r="D522" s="1" t="s">
        <v>2584</v>
      </c>
      <c r="E522" s="1" t="s">
        <v>2585</v>
      </c>
      <c r="F522" s="4" t="s">
        <v>17</v>
      </c>
      <c r="G522" s="1" t="s">
        <v>18</v>
      </c>
      <c r="H522" s="1" t="s">
        <v>19</v>
      </c>
      <c r="I522" s="1" t="s">
        <v>20</v>
      </c>
      <c r="J522" s="1" t="s">
        <v>2586</v>
      </c>
      <c r="K522" s="1" t="s">
        <v>22</v>
      </c>
      <c r="L522" s="1" t="str">
        <f>HYPERLINK("https://files.afu.se/Downloads/Transcripts/Higherside%20Chats%20(Greg%20Carlwood)/2013 10 26 - TheHighersideChats - Higherside Chats 78  Freeman Interview   Satanic Celebrity Ritual, Disney, &amp; Aleister Crowley_zwunJMFUuG0 - transcript (automated).pdf","Transcript Link")</f>
        <v>Transcript Link</v>
      </c>
      <c r="M522" s="2" t="str">
        <f>HYPERLINK("https://files.afu.se/Downloads/Transcripts/Higherside%20Chats%20(Greg%20Carlwood)/2013 10 26 - TheHighersideChats - Higherside Chats 78  Freeman Interview   Satanic Celebrity Ritual, Disney, &amp; Aleister Crowley_zwunJMFUuG0 - transcript (automated).pdf","Transcript Link")</f>
        <v>Transcript Link</v>
      </c>
    </row>
    <row r="523" ht="165" spans="1:13">
      <c r="A523" s="1" t="s">
        <v>2587</v>
      </c>
      <c r="B523" s="1" t="s">
        <v>13</v>
      </c>
      <c r="C523" s="4" t="s">
        <v>2588</v>
      </c>
      <c r="D523" s="1" t="s">
        <v>2589</v>
      </c>
      <c r="E523" s="1" t="s">
        <v>2590</v>
      </c>
      <c r="F523" s="4" t="s">
        <v>17</v>
      </c>
      <c r="G523" s="1" t="s">
        <v>18</v>
      </c>
      <c r="H523" s="1" t="s">
        <v>19</v>
      </c>
      <c r="I523" s="1" t="s">
        <v>20</v>
      </c>
      <c r="J523" s="1" t="s">
        <v>2591</v>
      </c>
      <c r="K523" s="1" t="s">
        <v>22</v>
      </c>
      <c r="L523" s="1" t="str">
        <f>HYPERLINK("https://files.afu.se/Downloads/Transcripts/Higherside%20Chats%20(Greg%20Carlwood)/2013 10 19 - TheHighersideChats - Higherside Chats 77  Recovering MK Ultra Mind Control Assassin,  Elisa _m_KZjGyZACc - transcript (automated).pdf","Transcript Link")</f>
        <v>Transcript Link</v>
      </c>
      <c r="M523" s="2" t="str">
        <f>HYPERLINK("https://files.afu.se/Downloads/Transcripts/Higherside%20Chats%20(Greg%20Carlwood)/2013 10 19 - TheHighersideChats - Higherside Chats 77  Recovering MK Ultra Mind Control Assassin,  Elisa _m_KZjGyZACc - transcript (automated).pdf","Transcript Link")</f>
        <v>Transcript Link</v>
      </c>
    </row>
    <row r="524" ht="195" spans="1:13">
      <c r="A524" s="1" t="s">
        <v>2592</v>
      </c>
      <c r="B524" s="1" t="s">
        <v>13</v>
      </c>
      <c r="C524" s="4" t="s">
        <v>2593</v>
      </c>
      <c r="D524" s="1" t="s">
        <v>2594</v>
      </c>
      <c r="E524" s="1" t="s">
        <v>2595</v>
      </c>
      <c r="F524" s="4" t="s">
        <v>17</v>
      </c>
      <c r="G524" s="1" t="s">
        <v>18</v>
      </c>
      <c r="H524" s="1" t="s">
        <v>19</v>
      </c>
      <c r="I524" s="1" t="s">
        <v>20</v>
      </c>
      <c r="J524" s="1" t="s">
        <v>2596</v>
      </c>
      <c r="K524" s="1" t="s">
        <v>22</v>
      </c>
      <c r="L524" s="1" t="str">
        <f>HYPERLINK("https://files.afu.se/Downloads/Transcripts/Higherside%20Chats%20(Greg%20Carlwood)/2013 10 11 - TheHighersideChats - Higherside Chats 76  Wendy Tremayne   Going Off Grid, Sustainable Living, &amp; Burning Man_wuDiv7dA7ow - transcript (automated).pdf","Transcript Link")</f>
        <v>Transcript Link</v>
      </c>
      <c r="M524" s="2" t="str">
        <f>HYPERLINK("https://files.afu.se/Downloads/Transcripts/Higherside%20Chats%20(Greg%20Carlwood)/2013 10 11 - TheHighersideChats - Higherside Chats 76  Wendy Tremayne   Going Off Grid, Sustainable Living, &amp; Burning Man_wuDiv7dA7ow - transcript (automated).pdf","Transcript Link")</f>
        <v>Transcript Link</v>
      </c>
    </row>
    <row r="525" ht="409.5" spans="1:13">
      <c r="A525" s="1" t="s">
        <v>2597</v>
      </c>
      <c r="B525" s="1" t="s">
        <v>13</v>
      </c>
      <c r="C525" s="4" t="s">
        <v>2598</v>
      </c>
      <c r="D525" s="1" t="s">
        <v>2599</v>
      </c>
      <c r="E525" s="1" t="s">
        <v>2600</v>
      </c>
      <c r="F525" s="4" t="s">
        <v>17</v>
      </c>
      <c r="G525" s="1" t="s">
        <v>18</v>
      </c>
      <c r="H525" s="1" t="s">
        <v>19</v>
      </c>
      <c r="I525" s="1" t="s">
        <v>20</v>
      </c>
      <c r="J525" s="1" t="s">
        <v>2601</v>
      </c>
      <c r="K525" s="1" t="s">
        <v>22</v>
      </c>
      <c r="L525" s="1" t="str">
        <f>HYPERLINK("https://files.afu.se/Downloads/Transcripts/Higherside%20Chats%20(Greg%20Carlwood)/2013 10 02 - TheHighersideChats - Higherside Chats 75  Secrets of Masonic Ritual, Philosophy, and Symbolism w  Robert Sullivan_Q-meZUqo-K0 - transcript (automated).pdf","Transcript Link")</f>
        <v>Transcript Link</v>
      </c>
      <c r="M525" s="2" t="str">
        <f>HYPERLINK("https://files.afu.se/Downloads/Transcripts/Higherside%20Chats%20(Greg%20Carlwood)/2013 10 02 - TheHighersideChats - Higherside Chats 75  Secrets of Masonic Ritual, Philosophy, and Symbolism w  Robert Sullivan_Q-meZUqo-K0 - transcript (automated).pdf","Transcript Link")</f>
        <v>Transcript Link</v>
      </c>
    </row>
    <row r="526" ht="210" spans="1:13">
      <c r="A526" s="1" t="s">
        <v>2602</v>
      </c>
      <c r="B526" s="1" t="s">
        <v>13</v>
      </c>
      <c r="C526" s="4" t="s">
        <v>2603</v>
      </c>
      <c r="D526" s="1" t="s">
        <v>2604</v>
      </c>
      <c r="E526" s="1" t="s">
        <v>2605</v>
      </c>
      <c r="F526" s="4" t="s">
        <v>17</v>
      </c>
      <c r="G526" s="1" t="s">
        <v>18</v>
      </c>
      <c r="H526" s="1" t="s">
        <v>19</v>
      </c>
      <c r="I526" s="1" t="s">
        <v>20</v>
      </c>
      <c r="J526" s="1" t="s">
        <v>2606</v>
      </c>
      <c r="K526" s="1" t="s">
        <v>22</v>
      </c>
      <c r="L526" s="1" t="str">
        <f>HYPERLINK("https://files.afu.se/Downloads/Transcripts/Higherside%20Chats%20(Greg%20Carlwood)/2013 09 30 - TheHighersideChats - Higherside Chats 74  Peter Moon Interview   Montauk Project, Chi Gong, &amp; The Secrets of Romania_4LaGRAJKycc - transcript (automated).pdf","Transcript Link")</f>
        <v>Transcript Link</v>
      </c>
      <c r="M526" s="2" t="str">
        <f>HYPERLINK("https://files.afu.se/Downloads/Transcripts/Higherside%20Chats%20(Greg%20Carlwood)/2013 09 30 - TheHighersideChats - Higherside Chats 74  Peter Moon Interview   Montauk Project, Chi Gong, &amp; The Secrets of Romania_4LaGRAJKycc - transcript (automated).pdf","Transcript Link")</f>
        <v>Transcript Link</v>
      </c>
    </row>
    <row r="527" ht="180" spans="1:13">
      <c r="A527" s="1" t="s">
        <v>2607</v>
      </c>
      <c r="B527" s="1" t="s">
        <v>13</v>
      </c>
      <c r="C527" s="4" t="s">
        <v>2608</v>
      </c>
      <c r="D527" s="1" t="s">
        <v>2609</v>
      </c>
      <c r="E527" s="1" t="s">
        <v>2610</v>
      </c>
      <c r="F527" s="4" t="s">
        <v>17</v>
      </c>
      <c r="G527" s="1" t="s">
        <v>18</v>
      </c>
      <c r="H527" s="1" t="s">
        <v>19</v>
      </c>
      <c r="I527" s="1" t="s">
        <v>20</v>
      </c>
      <c r="J527" s="1" t="s">
        <v>2611</v>
      </c>
      <c r="K527" s="1" t="s">
        <v>22</v>
      </c>
      <c r="L527" s="1" t="str">
        <f>HYPERLINK("https://files.afu.se/Downloads/Transcripts/Higherside%20Chats%20(Greg%20Carlwood)/2013 09 16 - TheHighersideChats - Richard Bandler   Neuro-Linguistic Programming &amp; Mental Mastery_GfTNV6kDAYg - transcript (automated).pdf","Transcript Link")</f>
        <v>Transcript Link</v>
      </c>
      <c r="M527" s="2" t="str">
        <f>HYPERLINK("https://files.afu.se/Downloads/Transcripts/Higherside%20Chats%20(Greg%20Carlwood)/2013 09 16 - TheHighersideChats - Richard Bandler   Neuro-Linguistic Programming &amp; Mental Mastery_GfTNV6kDAYg - transcript (automated).pdf","Transcript Link")</f>
        <v>Transcript Link</v>
      </c>
    </row>
    <row r="528" ht="409.5" spans="1:13">
      <c r="A528" s="1" t="s">
        <v>2612</v>
      </c>
      <c r="B528" s="1" t="s">
        <v>13</v>
      </c>
      <c r="C528" s="4" t="s">
        <v>2613</v>
      </c>
      <c r="D528" s="1" t="s">
        <v>2614</v>
      </c>
      <c r="E528" s="1" t="s">
        <v>2615</v>
      </c>
      <c r="F528" s="4" t="s">
        <v>17</v>
      </c>
      <c r="G528" s="1" t="s">
        <v>18</v>
      </c>
      <c r="H528" s="1" t="s">
        <v>19</v>
      </c>
      <c r="I528" s="1" t="s">
        <v>20</v>
      </c>
      <c r="J528" s="1" t="s">
        <v>2616</v>
      </c>
      <c r="K528" s="1" t="s">
        <v>22</v>
      </c>
      <c r="L528" s="1">
        <v>0</v>
      </c>
      <c r="M528" s="2">
        <v>0</v>
      </c>
    </row>
    <row r="529" ht="195" spans="1:13">
      <c r="A529" s="1" t="s">
        <v>2617</v>
      </c>
      <c r="B529" s="1" t="s">
        <v>13</v>
      </c>
      <c r="C529" s="4" t="s">
        <v>2618</v>
      </c>
      <c r="D529" s="1" t="s">
        <v>2619</v>
      </c>
      <c r="E529" s="1" t="s">
        <v>2620</v>
      </c>
      <c r="F529" s="4" t="s">
        <v>17</v>
      </c>
      <c r="G529" s="1" t="s">
        <v>18</v>
      </c>
      <c r="H529" s="1" t="s">
        <v>19</v>
      </c>
      <c r="I529" s="1" t="s">
        <v>20</v>
      </c>
      <c r="J529" s="1" t="s">
        <v>2621</v>
      </c>
      <c r="K529" s="1" t="s">
        <v>22</v>
      </c>
      <c r="L529" s="1" t="str">
        <f>HYPERLINK("https://files.afu.se/Downloads/Transcripts/Higherside%20Chats%20(Greg%20Carlwood)/2013 08 25 - TheHighersideChats - Higherside Chats 70  One Community- Blueprints for a Self Sustaining Society w  Jae Sabol_AXSLe0vzPRo - transcript (automated).pdf","Transcript Link")</f>
        <v>Transcript Link</v>
      </c>
      <c r="M529" s="2" t="str">
        <f>HYPERLINK("https://files.afu.se/Downloads/Transcripts/Higherside%20Chats%20(Greg%20Carlwood)/2013 08 25 - TheHighersideChats - Higherside Chats 70  One Community- Blueprints for a Self Sustaining Society w  Jae Sabol_AXSLe0vzPRo - transcript (automated).pdf","Transcript Link")</f>
        <v>Transcript Link</v>
      </c>
    </row>
    <row r="530" ht="409.5" spans="1:13">
      <c r="A530" s="1" t="s">
        <v>2622</v>
      </c>
      <c r="B530" s="1" t="s">
        <v>13</v>
      </c>
      <c r="C530" s="4" t="s">
        <v>2623</v>
      </c>
      <c r="D530" s="1" t="s">
        <v>2624</v>
      </c>
      <c r="E530" s="1" t="s">
        <v>2625</v>
      </c>
      <c r="F530" s="4" t="s">
        <v>17</v>
      </c>
      <c r="G530" s="1" t="s">
        <v>18</v>
      </c>
      <c r="H530" s="1" t="s">
        <v>19</v>
      </c>
      <c r="I530" s="1" t="s">
        <v>20</v>
      </c>
      <c r="J530" s="1" t="s">
        <v>2626</v>
      </c>
      <c r="K530" s="1" t="s">
        <v>22</v>
      </c>
      <c r="L530" s="1" t="str">
        <f>HYPERLINK("https://files.afu.se/Downloads/Transcripts/Higherside%20Chats%20(Greg%20Carlwood)/2013 08 12 - TheHighersideChats - Jay Weidner   Stanley Kubrick &amp; The Archon Conspiracy_A0LJ_YgzgAY - transcript (automated).pdf","Transcript Link")</f>
        <v>Transcript Link</v>
      </c>
      <c r="M530" s="2" t="str">
        <f>HYPERLINK("https://files.afu.se/Downloads/Transcripts/Higherside%20Chats%20(Greg%20Carlwood)/2013 08 12 - TheHighersideChats - Jay Weidner   Stanley Kubrick &amp; The Archon Conspiracy_A0LJ_YgzgAY - transcript (automated).pdf","Transcript Link")</f>
        <v>Transcript Link</v>
      </c>
    </row>
    <row r="531" ht="165" spans="1:13">
      <c r="A531" s="1" t="s">
        <v>2627</v>
      </c>
      <c r="B531" s="1" t="s">
        <v>13</v>
      </c>
      <c r="C531" s="4" t="s">
        <v>2628</v>
      </c>
      <c r="D531" s="1" t="s">
        <v>2629</v>
      </c>
      <c r="E531" s="1" t="s">
        <v>2630</v>
      </c>
      <c r="F531" s="4" t="s">
        <v>17</v>
      </c>
      <c r="G531" s="1" t="s">
        <v>18</v>
      </c>
      <c r="H531" s="1" t="s">
        <v>19</v>
      </c>
      <c r="I531" s="1" t="s">
        <v>20</v>
      </c>
      <c r="J531" s="1" t="s">
        <v>2631</v>
      </c>
      <c r="K531" s="1" t="s">
        <v>22</v>
      </c>
      <c r="L531" s="1" t="str">
        <f>HYPERLINK("https://files.afu.se/Downloads/Transcripts/Higherside%20Chats%20(Greg%20Carlwood)/2013 07 29 - TheHighersideChats - Higherside Chats 66  Jon Rappoport Interview   Snowden Suspicions &amp; Control Methods of the Elite_IbMpVd5urCU - transcript (automated).pdf","Transcript Link")</f>
        <v>Transcript Link</v>
      </c>
      <c r="M531" s="2" t="str">
        <f>HYPERLINK("https://files.afu.se/Downloads/Transcripts/Higherside%20Chats%20(Greg%20Carlwood)/2013 07 29 - TheHighersideChats - Higherside Chats 66  Jon Rappoport Interview   Snowden Suspicions &amp; Control Methods of the Elite_IbMpVd5urCU - transcript (automated).pdf","Transcript Link")</f>
        <v>Transcript Link</v>
      </c>
    </row>
    <row r="532" ht="165" spans="1:13">
      <c r="A532" s="1" t="s">
        <v>2632</v>
      </c>
      <c r="B532" s="1" t="s">
        <v>13</v>
      </c>
      <c r="C532" s="4" t="s">
        <v>2633</v>
      </c>
      <c r="D532" s="1" t="s">
        <v>2634</v>
      </c>
      <c r="E532" s="1" t="s">
        <v>2635</v>
      </c>
      <c r="F532" s="4" t="s">
        <v>17</v>
      </c>
      <c r="G532" s="1" t="s">
        <v>18</v>
      </c>
      <c r="H532" s="1" t="s">
        <v>19</v>
      </c>
      <c r="I532" s="1" t="s">
        <v>20</v>
      </c>
      <c r="J532" s="1" t="s">
        <v>2636</v>
      </c>
      <c r="K532" s="1" t="s">
        <v>22</v>
      </c>
      <c r="L532" s="1" t="str">
        <f>HYPERLINK("https://files.afu.se/Downloads/Transcripts/Higherside%20Chats%20(Greg%20Carlwood)/2013 07 24 - TheHighersideChats - Higherside Chats 65  Nick Redfern Interview   Monster Files_MNKyUCnza58 - transcript (automated).pdf","Transcript Link")</f>
        <v>Transcript Link</v>
      </c>
      <c r="M532" s="2" t="str">
        <f>HYPERLINK("https://files.afu.se/Downloads/Transcripts/Higherside%20Chats%20(Greg%20Carlwood)/2013 07 24 - TheHighersideChats - Higherside Chats 65  Nick Redfern Interview   Monster Files_MNKyUCnza58 - transcript (automated).pdf","Transcript Link")</f>
        <v>Transcript Link</v>
      </c>
    </row>
    <row r="533" ht="165" spans="1:13">
      <c r="A533" s="1" t="s">
        <v>2637</v>
      </c>
      <c r="B533" s="1" t="s">
        <v>13</v>
      </c>
      <c r="C533" s="4" t="s">
        <v>2638</v>
      </c>
      <c r="D533" s="1" t="s">
        <v>2639</v>
      </c>
      <c r="E533" s="1" t="s">
        <v>2640</v>
      </c>
      <c r="F533" s="4" t="s">
        <v>17</v>
      </c>
      <c r="G533" s="1" t="s">
        <v>18</v>
      </c>
      <c r="H533" s="1" t="s">
        <v>19</v>
      </c>
      <c r="I533" s="1" t="s">
        <v>20</v>
      </c>
      <c r="J533" s="1" t="s">
        <v>2641</v>
      </c>
      <c r="K533" s="1" t="s">
        <v>22</v>
      </c>
      <c r="L533" s="1" t="str">
        <f>HYPERLINK("https://files.afu.se/Downloads/Transcripts/Higherside%20Chats%20(Greg%20Carlwood)/2013 07 16 - TheHighersideChats - Higherside Chats 64  The Alien Abduction Phenomenon w  Kathleen Marden &amp; Denise Stoner_M1OIVlcEgyE - transcript (automated).pdf","Transcript Link")</f>
        <v>Transcript Link</v>
      </c>
      <c r="M533" s="2" t="str">
        <f>HYPERLINK("https://files.afu.se/Downloads/Transcripts/Higherside%20Chats%20(Greg%20Carlwood)/2013 07 16 - TheHighersideChats - Higherside Chats 64  The Alien Abduction Phenomenon w  Kathleen Marden &amp; Denise Stoner_M1OIVlcEgyE - transcript (automated).pdf","Transcript Link")</f>
        <v>Transcript Link</v>
      </c>
    </row>
    <row r="534" ht="165" spans="1:13">
      <c r="A534" s="1" t="s">
        <v>2642</v>
      </c>
      <c r="B534" s="1" t="s">
        <v>13</v>
      </c>
      <c r="C534" s="4" t="s">
        <v>2643</v>
      </c>
      <c r="D534" s="1" t="s">
        <v>2644</v>
      </c>
      <c r="E534" s="1" t="s">
        <v>2645</v>
      </c>
      <c r="F534" s="4" t="s">
        <v>17</v>
      </c>
      <c r="G534" s="1" t="s">
        <v>18</v>
      </c>
      <c r="H534" s="1" t="s">
        <v>19</v>
      </c>
      <c r="I534" s="1" t="s">
        <v>20</v>
      </c>
      <c r="J534" s="1" t="s">
        <v>2646</v>
      </c>
      <c r="K534" s="1" t="s">
        <v>22</v>
      </c>
      <c r="L534" s="1" t="str">
        <f>HYPERLINK("https://files.afu.se/Downloads/Transcripts/Higherside%20Chats%20(Greg%20Carlwood)/2013 07 08 - TheHighersideChats - Santos Bonacci   False Reality, Spirit Science, Astrology, &amp; The Biblical Code_p2auHE_hEd0 - transcript (automated).pdf","Transcript Link")</f>
        <v>Transcript Link</v>
      </c>
      <c r="M534" s="2" t="str">
        <f>HYPERLINK("https://files.afu.se/Downloads/Transcripts/Higherside%20Chats%20(Greg%20Carlwood)/2013 07 08 - TheHighersideChats - Santos Bonacci   False Reality, Spirit Science, Astrology, &amp; The Biblical Code_p2auHE_hEd0 - transcript (automated).pdf","Transcript Link")</f>
        <v>Transcript Link</v>
      </c>
    </row>
    <row r="535" ht="165" spans="1:13">
      <c r="A535" s="1" t="s">
        <v>2647</v>
      </c>
      <c r="B535" s="1" t="s">
        <v>13</v>
      </c>
      <c r="C535" s="4" t="s">
        <v>2648</v>
      </c>
      <c r="D535" s="1" t="s">
        <v>2649</v>
      </c>
      <c r="E535" s="1" t="s">
        <v>2650</v>
      </c>
      <c r="F535" s="4" t="s">
        <v>17</v>
      </c>
      <c r="G535" s="1" t="s">
        <v>18</v>
      </c>
      <c r="H535" s="1" t="s">
        <v>19</v>
      </c>
      <c r="I535" s="1" t="s">
        <v>20</v>
      </c>
      <c r="J535" s="1" t="s">
        <v>2651</v>
      </c>
      <c r="K535" s="1" t="s">
        <v>22</v>
      </c>
      <c r="L535" s="1" t="str">
        <f>HYPERLINK("https://files.afu.se/Downloads/Transcripts/Higherside%20Chats%20(Greg%20Carlwood)/2013 07 01 - TheHighersideChats - Higherside Chats 62  Michael Tellinger - The Anunnaki &amp; The History Of Monetary Enslavement_Y6OyULyTLf0 - transcript (automated).pdf","Transcript Link")</f>
        <v>Transcript Link</v>
      </c>
      <c r="M535" s="2" t="str">
        <f>HYPERLINK("https://files.afu.se/Downloads/Transcripts/Higherside%20Chats%20(Greg%20Carlwood)/2013 07 01 - TheHighersideChats - Higherside Chats 62  Michael Tellinger - The Anunnaki &amp; The History Of Monetary Enslavement_Y6OyULyTLf0 - transcript (automated).pdf","Transcript Link")</f>
        <v>Transcript Link</v>
      </c>
    </row>
    <row r="536" ht="165" spans="1:13">
      <c r="A536" s="1" t="s">
        <v>2652</v>
      </c>
      <c r="B536" s="1" t="s">
        <v>13</v>
      </c>
      <c r="C536" s="4" t="s">
        <v>2653</v>
      </c>
      <c r="D536" s="1" t="s">
        <v>2654</v>
      </c>
      <c r="E536" s="1" t="s">
        <v>2655</v>
      </c>
      <c r="F536" s="4" t="s">
        <v>17</v>
      </c>
      <c r="G536" s="1" t="s">
        <v>18</v>
      </c>
      <c r="H536" s="1" t="s">
        <v>19</v>
      </c>
      <c r="I536" s="1" t="s">
        <v>20</v>
      </c>
      <c r="J536" s="1" t="s">
        <v>2656</v>
      </c>
      <c r="K536" s="1" t="s">
        <v>22</v>
      </c>
      <c r="L536" s="1" t="str">
        <f>HYPERLINK("https://files.afu.se/Downloads/Transcripts/Higherside%20Chats%20(Greg%20Carlwood)/2013 06 25 - TheHighersideChats - Higherside Chats 61  Jeff Berwick -  International Options For Avoiding The Economic Collapse_NoI01R3q6Wg - transcript (automated).pdf","Transcript Link")</f>
        <v>Transcript Link</v>
      </c>
      <c r="M536" s="2" t="str">
        <f>HYPERLINK("https://files.afu.se/Downloads/Transcripts/Higherside%20Chats%20(Greg%20Carlwood)/2013 06 25 - TheHighersideChats - Higherside Chats 61  Jeff Berwick -  International Options For Avoiding The Economic Collapse_NoI01R3q6Wg - transcript (automated).pdf","Transcript Link")</f>
        <v>Transcript Link</v>
      </c>
    </row>
    <row r="537" ht="165" spans="1:13">
      <c r="A537" s="1" t="s">
        <v>2657</v>
      </c>
      <c r="B537" s="1" t="s">
        <v>13</v>
      </c>
      <c r="C537" s="4" t="s">
        <v>2658</v>
      </c>
      <c r="D537" s="1" t="s">
        <v>2659</v>
      </c>
      <c r="E537" s="1" t="s">
        <v>2660</v>
      </c>
      <c r="F537" s="4" t="s">
        <v>17</v>
      </c>
      <c r="G537" s="1" t="s">
        <v>18</v>
      </c>
      <c r="H537" s="1" t="s">
        <v>19</v>
      </c>
      <c r="I537" s="1" t="s">
        <v>20</v>
      </c>
      <c r="J537" s="1" t="s">
        <v>2661</v>
      </c>
      <c r="K537" s="1" t="s">
        <v>22</v>
      </c>
      <c r="L537" s="1" t="str">
        <f>HYPERLINK("https://files.afu.se/Downloads/Transcripts/Higherside%20Chats%20(Greg%20Carlwood)/2013 06 18 - TheHighersideChats - Higherside Chats 60  Rupert Sheldrake - Animal Telepathy, Plant Consciousness, &amp; Morphic Fields_03jVRJxGLNI - transcript (automated).pdf","Transcript Link")</f>
        <v>Transcript Link</v>
      </c>
      <c r="M537" s="2" t="str">
        <f>HYPERLINK("https://files.afu.se/Downloads/Transcripts/Higherside%20Chats%20(Greg%20Carlwood)/2013 06 18 - TheHighersideChats - Higherside Chats 60  Rupert Sheldrake - Animal Telepathy, Plant Consciousness, &amp; Morphic Fields_03jVRJxGLNI - transcript (automated).pdf","Transcript Link")</f>
        <v>Transcript Link</v>
      </c>
    </row>
    <row r="538" ht="180" spans="1:13">
      <c r="A538" s="1" t="s">
        <v>2662</v>
      </c>
      <c r="B538" s="1" t="s">
        <v>13</v>
      </c>
      <c r="C538" s="4" t="s">
        <v>2663</v>
      </c>
      <c r="D538" s="1" t="s">
        <v>2664</v>
      </c>
      <c r="E538" s="1" t="s">
        <v>2665</v>
      </c>
      <c r="F538" s="4" t="s">
        <v>17</v>
      </c>
      <c r="G538" s="1" t="s">
        <v>18</v>
      </c>
      <c r="H538" s="1" t="s">
        <v>19</v>
      </c>
      <c r="I538" s="1" t="s">
        <v>20</v>
      </c>
      <c r="J538" s="1" t="s">
        <v>2666</v>
      </c>
      <c r="K538" s="1" t="s">
        <v>22</v>
      </c>
      <c r="L538" s="1" t="str">
        <f>HYPERLINK("https://files.afu.se/Downloads/Transcripts/Higherside%20Chats%20(Greg%20Carlwood)/2013 06 12 - TheHighersideChats - Higherside Chats 59  Solar Warden, Nazis From Mars, &amp; PRISM w  Olav Phillips_OXVZC_bPvH4 - transcript (automated).pdf","Transcript Link")</f>
        <v>Transcript Link</v>
      </c>
      <c r="M538" s="2" t="str">
        <f>HYPERLINK("https://files.afu.se/Downloads/Transcripts/Higherside%20Chats%20(Greg%20Carlwood)/2013 06 12 - TheHighersideChats - Higherside Chats 59  Solar Warden, Nazis From Mars, &amp; PRISM w  Olav Phillips_OXVZC_bPvH4 - transcript (automated).pdf","Transcript Link")</f>
        <v>Transcript Link</v>
      </c>
    </row>
    <row r="539" ht="165" spans="1:13">
      <c r="A539" s="1" t="s">
        <v>2667</v>
      </c>
      <c r="B539" s="1" t="s">
        <v>13</v>
      </c>
      <c r="C539" s="4" t="s">
        <v>2668</v>
      </c>
      <c r="D539" s="1" t="s">
        <v>2669</v>
      </c>
      <c r="E539" s="1" t="s">
        <v>2670</v>
      </c>
      <c r="F539" s="4" t="s">
        <v>17</v>
      </c>
      <c r="G539" s="1" t="s">
        <v>18</v>
      </c>
      <c r="H539" s="1" t="s">
        <v>19</v>
      </c>
      <c r="I539" s="1" t="s">
        <v>20</v>
      </c>
      <c r="J539" s="1" t="s">
        <v>2671</v>
      </c>
      <c r="K539" s="1" t="s">
        <v>22</v>
      </c>
      <c r="L539" s="1" t="str">
        <f>HYPERLINK("https://files.afu.se/Downloads/Transcripts/Higherside%20Chats%20(Greg%20Carlwood)/2013 05 26 - TheHighersideChats - Higherside Chats 58  Conspiracy Con w  Brian William Hall_RbM_YBIyyJE - transcript (automated).pdf","Transcript Link")</f>
        <v>Transcript Link</v>
      </c>
      <c r="M539" s="2" t="str">
        <f>HYPERLINK("https://files.afu.se/Downloads/Transcripts/Higherside%20Chats%20(Greg%20Carlwood)/2013 05 26 - TheHighersideChats - Higherside Chats 58  Conspiracy Con w  Brian William Hall_RbM_YBIyyJE - transcript (automated).pdf","Transcript Link")</f>
        <v>Transcript Link</v>
      </c>
    </row>
    <row r="540" ht="165" spans="1:13">
      <c r="A540" s="1" t="s">
        <v>2672</v>
      </c>
      <c r="B540" s="1" t="s">
        <v>13</v>
      </c>
      <c r="C540" s="4" t="s">
        <v>2673</v>
      </c>
      <c r="D540" s="1" t="s">
        <v>2674</v>
      </c>
      <c r="E540" s="1" t="s">
        <v>2675</v>
      </c>
      <c r="F540" s="4" t="s">
        <v>17</v>
      </c>
      <c r="G540" s="1" t="s">
        <v>18</v>
      </c>
      <c r="H540" s="1" t="s">
        <v>19</v>
      </c>
      <c r="I540" s="1" t="s">
        <v>20</v>
      </c>
      <c r="J540" s="1" t="s">
        <v>2676</v>
      </c>
      <c r="K540" s="1" t="s">
        <v>22</v>
      </c>
      <c r="L540" s="1" t="str">
        <f>HYPERLINK("https://files.afu.se/Downloads/Transcripts/Higherside%20Chats%20(Greg%20Carlwood)/2013 05 20 - TheHighersideChats - Higherside Chats 57  Free Energy Suppression, ET Contact, &amp; The Thrive Movement w  Foster Gamble_io2UsVu53-E - transcript (automated).pdf","Transcript Link")</f>
        <v>Transcript Link</v>
      </c>
      <c r="M540" s="2" t="str">
        <f>HYPERLINK("https://files.afu.se/Downloads/Transcripts/Higherside%20Chats%20(Greg%20Carlwood)/2013 05 20 - TheHighersideChats - Higherside Chats 57  Free Energy Suppression, ET Contact, &amp; The Thrive Movement w  Foster Gamble_io2UsVu53-E - transcript (automated).pdf","Transcript Link")</f>
        <v>Transcript Link</v>
      </c>
    </row>
    <row r="541" ht="165" spans="1:13">
      <c r="A541" s="1" t="s">
        <v>2677</v>
      </c>
      <c r="B541" s="1" t="s">
        <v>13</v>
      </c>
      <c r="C541" s="4" t="s">
        <v>2678</v>
      </c>
      <c r="D541" s="1" t="s">
        <v>2679</v>
      </c>
      <c r="E541" s="1" t="s">
        <v>2680</v>
      </c>
      <c r="F541" s="4" t="s">
        <v>17</v>
      </c>
      <c r="G541" s="1" t="s">
        <v>18</v>
      </c>
      <c r="H541" s="1" t="s">
        <v>19</v>
      </c>
      <c r="I541" s="1" t="s">
        <v>20</v>
      </c>
      <c r="J541" s="1" t="s">
        <v>2681</v>
      </c>
      <c r="K541" s="1" t="s">
        <v>22</v>
      </c>
      <c r="L541" s="1" t="str">
        <f>HYPERLINK("https://files.afu.se/Downloads/Transcripts/Higherside%20Chats%20(Greg%20Carlwood)/2013 05 14 - TheHighersideChats - Higherside Chats 56  Bitcoin 101 &amp; The Boston Bombing w  David Seaman_RylLnaEi11s - transcript (automated).pdf","Transcript Link")</f>
        <v>Transcript Link</v>
      </c>
      <c r="M541" s="2" t="str">
        <f>HYPERLINK("https://files.afu.se/Downloads/Transcripts/Higherside%20Chats%20(Greg%20Carlwood)/2013 05 14 - TheHighersideChats - Higherside Chats 56  Bitcoin 101 &amp; The Boston Bombing w  David Seaman_RylLnaEi11s - transcript (automated).pdf","Transcript Link")</f>
        <v>Transcript Link</v>
      </c>
    </row>
    <row r="542" ht="210" spans="1:13">
      <c r="A542" s="1" t="s">
        <v>2682</v>
      </c>
      <c r="B542" s="1" t="s">
        <v>13</v>
      </c>
      <c r="C542" s="4" t="s">
        <v>2683</v>
      </c>
      <c r="D542" s="1" t="s">
        <v>2684</v>
      </c>
      <c r="E542" s="1" t="s">
        <v>2685</v>
      </c>
      <c r="F542" s="4" t="s">
        <v>17</v>
      </c>
      <c r="G542" s="1" t="s">
        <v>18</v>
      </c>
      <c r="H542" s="1" t="s">
        <v>19</v>
      </c>
      <c r="I542" s="1" t="s">
        <v>20</v>
      </c>
      <c r="J542" s="1" t="s">
        <v>2686</v>
      </c>
      <c r="K542" s="1" t="s">
        <v>22</v>
      </c>
      <c r="L542" s="1" t="str">
        <f>HYPERLINK("https://files.afu.se/Downloads/Transcripts/Higherside%20Chats%20(Greg%20Carlwood)/2013 05 08 - TheHighersideChats - Higherside Chats 55  The Illuminati, Silk Road, Immortality, &amp; The Denver Airport w  Jake Hanrahan_tiwJ0uPa6h8 - transcript (automated).pdf","Transcript Link")</f>
        <v>Transcript Link</v>
      </c>
      <c r="M542" s="2" t="str">
        <f>HYPERLINK("https://files.afu.se/Downloads/Transcripts/Higherside%20Chats%20(Greg%20Carlwood)/2013 05 08 - TheHighersideChats - Higherside Chats 55  The Illuminati, Silk Road, Immortality, &amp; The Denver Airport w  Jake Hanrahan_tiwJ0uPa6h8 - transcript (automated).pdf","Transcript Link")</f>
        <v>Transcript Link</v>
      </c>
    </row>
    <row r="543" ht="195" spans="1:13">
      <c r="A543" s="1" t="s">
        <v>2687</v>
      </c>
      <c r="B543" s="1" t="s">
        <v>13</v>
      </c>
      <c r="C543" s="4" t="s">
        <v>2688</v>
      </c>
      <c r="D543" s="1" t="s">
        <v>2689</v>
      </c>
      <c r="E543" s="1" t="s">
        <v>2690</v>
      </c>
      <c r="F543" s="4" t="s">
        <v>17</v>
      </c>
      <c r="G543" s="1" t="s">
        <v>18</v>
      </c>
      <c r="H543" s="1" t="s">
        <v>19</v>
      </c>
      <c r="I543" s="1" t="s">
        <v>20</v>
      </c>
      <c r="J543" s="1" t="s">
        <v>2691</v>
      </c>
      <c r="K543" s="1" t="s">
        <v>22</v>
      </c>
      <c r="L543" s="1" t="str">
        <f>HYPERLINK("https://files.afu.se/Downloads/Transcripts/Higherside%20Chats%20(Greg%20Carlwood)/2013 04 29 - TheHighersideChats - Higherside Chats 54  The Reptilians of the Ancient Past and Modern Times w  Scott Alan Roberts_PVk7SIEbwFY - transcript (automated).pdf","Transcript Link")</f>
        <v>Transcript Link</v>
      </c>
      <c r="M543" s="2" t="str">
        <f>HYPERLINK("https://files.afu.se/Downloads/Transcripts/Higherside%20Chats%20(Greg%20Carlwood)/2013 04 29 - TheHighersideChats - Higherside Chats 54  The Reptilians of the Ancient Past and Modern Times w  Scott Alan Roberts_PVk7SIEbwFY - transcript (automated).pdf","Transcript Link")</f>
        <v>Transcript Link</v>
      </c>
    </row>
    <row r="544" ht="195" spans="1:13">
      <c r="A544" s="1" t="s">
        <v>2692</v>
      </c>
      <c r="B544" s="1" t="s">
        <v>13</v>
      </c>
      <c r="C544" s="4" t="s">
        <v>2693</v>
      </c>
      <c r="D544" s="1" t="s">
        <v>2694</v>
      </c>
      <c r="E544" s="1" t="s">
        <v>2695</v>
      </c>
      <c r="F544" s="4" t="s">
        <v>17</v>
      </c>
      <c r="G544" s="1" t="s">
        <v>18</v>
      </c>
      <c r="H544" s="1" t="s">
        <v>19</v>
      </c>
      <c r="I544" s="1" t="s">
        <v>20</v>
      </c>
      <c r="J544" s="1" t="s">
        <v>2696</v>
      </c>
      <c r="K544" s="1" t="s">
        <v>22</v>
      </c>
      <c r="L544" s="1" t="str">
        <f>HYPERLINK("https://files.afu.se/Downloads/Transcripts/Higherside%20Chats%20(Greg%20Carlwood)/2013 04 23 - TheHighersideChats - Higherside Chats 53  The Occult Scripts of 9 11, Aurora, &amp; Sandy Hook_JSXxS0-jHiY - transcript (automated).pdf","Transcript Link")</f>
        <v>Transcript Link</v>
      </c>
      <c r="M544" s="2" t="str">
        <f>HYPERLINK("https://files.afu.se/Downloads/Transcripts/Higherside%20Chats%20(Greg%20Carlwood)/2013 04 23 - TheHighersideChats - Higherside Chats 53  The Occult Scripts of 9 11, Aurora, &amp; Sandy Hook_JSXxS0-jHiY - transcript (automated).pdf","Transcript Link")</f>
        <v>Transcript Link</v>
      </c>
    </row>
    <row r="545" ht="165" spans="1:13">
      <c r="A545" s="1" t="s">
        <v>2697</v>
      </c>
      <c r="B545" s="1" t="s">
        <v>13</v>
      </c>
      <c r="C545" s="4" t="s">
        <v>2698</v>
      </c>
      <c r="D545" s="1" t="s">
        <v>2699</v>
      </c>
      <c r="E545" s="1" t="s">
        <v>2700</v>
      </c>
      <c r="F545" s="4" t="s">
        <v>17</v>
      </c>
      <c r="G545" s="1" t="s">
        <v>18</v>
      </c>
      <c r="H545" s="1" t="s">
        <v>19</v>
      </c>
      <c r="I545" s="1" t="s">
        <v>20</v>
      </c>
      <c r="J545" s="1" t="s">
        <v>2701</v>
      </c>
      <c r="K545" s="1" t="s">
        <v>22</v>
      </c>
      <c r="L545" s="1">
        <v>0</v>
      </c>
      <c r="M545" s="2">
        <v>0</v>
      </c>
    </row>
    <row r="546" ht="180" spans="1:13">
      <c r="A546" s="1" t="s">
        <v>2702</v>
      </c>
      <c r="B546" s="1" t="s">
        <v>13</v>
      </c>
      <c r="C546" s="4" t="s">
        <v>2703</v>
      </c>
      <c r="D546" s="1" t="s">
        <v>2704</v>
      </c>
      <c r="E546" s="1" t="s">
        <v>2705</v>
      </c>
      <c r="F546" s="4" t="s">
        <v>17</v>
      </c>
      <c r="G546" s="1" t="s">
        <v>18</v>
      </c>
      <c r="H546" s="1" t="s">
        <v>19</v>
      </c>
      <c r="I546" s="1" t="s">
        <v>20</v>
      </c>
      <c r="J546" s="1" t="s">
        <v>2706</v>
      </c>
      <c r="K546" s="1" t="s">
        <v>22</v>
      </c>
      <c r="L546" s="1" t="str">
        <f>HYPERLINK("https://files.afu.se/Downloads/Transcripts/Higherside%20Chats%20(Greg%20Carlwood)/2013 04 08 - TheHighersideChats - Higherside Chats 51  The Other Side Of Truth w  Paul Kimball_mEZuYy6hl7w - transcript (automated).pdf","Transcript Link")</f>
        <v>Transcript Link</v>
      </c>
      <c r="M546" s="2" t="str">
        <f>HYPERLINK("https://files.afu.se/Downloads/Transcripts/Higherside%20Chats%20(Greg%20Carlwood)/2013 04 08 - TheHighersideChats - Higherside Chats 51  The Other Side Of Truth w  Paul Kimball_mEZuYy6hl7w - transcript (automated).pdf","Transcript Link")</f>
        <v>Transcript Link</v>
      </c>
    </row>
    <row r="547" ht="165" spans="1:13">
      <c r="A547" s="1" t="s">
        <v>2707</v>
      </c>
      <c r="B547" s="1" t="s">
        <v>13</v>
      </c>
      <c r="C547" s="4" t="s">
        <v>2708</v>
      </c>
      <c r="D547" s="1" t="s">
        <v>2709</v>
      </c>
      <c r="E547" s="1" t="s">
        <v>2710</v>
      </c>
      <c r="F547" s="4" t="s">
        <v>17</v>
      </c>
      <c r="G547" s="1" t="s">
        <v>18</v>
      </c>
      <c r="H547" s="1" t="s">
        <v>19</v>
      </c>
      <c r="I547" s="1" t="s">
        <v>20</v>
      </c>
      <c r="J547" s="1" t="s">
        <v>2711</v>
      </c>
      <c r="K547" s="1" t="s">
        <v>22</v>
      </c>
      <c r="L547" s="1" t="str">
        <f>HYPERLINK("https://files.afu.se/Downloads/Transcripts/Higherside%20Chats%20(Greg%20Carlwood)/2013 04 02 - TheHighersideChats - John Scura   Rockefellers, Rothschilds, &amp; The Big Conspiracy_xhjPwGqPp80 - transcript (automated).pdf","Transcript Link")</f>
        <v>Transcript Link</v>
      </c>
      <c r="M547" s="2" t="str">
        <f>HYPERLINK("https://files.afu.se/Downloads/Transcripts/Higherside%20Chats%20(Greg%20Carlwood)/2013 04 02 - TheHighersideChats - John Scura   Rockefellers, Rothschilds, &amp; The Big Conspiracy_xhjPwGqPp80 - transcript (automated).pdf","Transcript Link")</f>
        <v>Transcript Link</v>
      </c>
    </row>
    <row r="548" ht="165" spans="1:13">
      <c r="A548" s="1" t="s">
        <v>2712</v>
      </c>
      <c r="B548" s="1" t="s">
        <v>13</v>
      </c>
      <c r="C548" s="4" t="s">
        <v>2713</v>
      </c>
      <c r="D548" s="1" t="s">
        <v>2714</v>
      </c>
      <c r="E548" s="1" t="s">
        <v>2715</v>
      </c>
      <c r="F548" s="4" t="s">
        <v>17</v>
      </c>
      <c r="G548" s="1" t="s">
        <v>18</v>
      </c>
      <c r="H548" s="1" t="s">
        <v>19</v>
      </c>
      <c r="I548" s="1" t="s">
        <v>20</v>
      </c>
      <c r="J548" s="1" t="s">
        <v>2716</v>
      </c>
      <c r="K548" s="1" t="s">
        <v>22</v>
      </c>
      <c r="L548" s="1" t="str">
        <f>HYPERLINK("https://files.afu.se/Downloads/Transcripts/Higherside%20Chats%20(Greg%20Carlwood)/2013 03 25 - TheHighersideChats - Higherside Chats 49  Ancient Aliens on the Moon w  Mike Bara_HCBibjmDKzY - transcript (automated).pdf","Transcript Link")</f>
        <v>Transcript Link</v>
      </c>
      <c r="M548" s="2" t="str">
        <f>HYPERLINK("https://files.afu.se/Downloads/Transcripts/Higherside%20Chats%20(Greg%20Carlwood)/2013 03 25 - TheHighersideChats - Higherside Chats 49  Ancient Aliens on the Moon w  Mike Bara_HCBibjmDKzY - transcript (automated).pdf","Transcript Link")</f>
        <v>Transcript Link</v>
      </c>
    </row>
    <row r="549" ht="165" spans="1:13">
      <c r="A549" s="1" t="s">
        <v>2717</v>
      </c>
      <c r="B549" s="1" t="s">
        <v>13</v>
      </c>
      <c r="C549" s="4" t="s">
        <v>2718</v>
      </c>
      <c r="D549" s="1" t="s">
        <v>2719</v>
      </c>
      <c r="E549" s="1" t="s">
        <v>2720</v>
      </c>
      <c r="F549" s="4" t="s">
        <v>17</v>
      </c>
      <c r="G549" s="1" t="s">
        <v>18</v>
      </c>
      <c r="H549" s="1" t="s">
        <v>19</v>
      </c>
      <c r="I549" s="1" t="s">
        <v>20</v>
      </c>
      <c r="J549" s="1" t="s">
        <v>2721</v>
      </c>
      <c r="K549" s="1" t="s">
        <v>22</v>
      </c>
      <c r="L549" s="1">
        <v>0</v>
      </c>
      <c r="M549" s="2">
        <v>0</v>
      </c>
    </row>
    <row r="550" ht="165" spans="1:13">
      <c r="A550" s="1" t="s">
        <v>2722</v>
      </c>
      <c r="B550" s="1" t="s">
        <v>13</v>
      </c>
      <c r="C550" s="4" t="s">
        <v>2723</v>
      </c>
      <c r="D550" s="1" t="s">
        <v>2724</v>
      </c>
      <c r="E550" s="1" t="s">
        <v>2725</v>
      </c>
      <c r="F550" s="4" t="s">
        <v>17</v>
      </c>
      <c r="G550" s="1" t="s">
        <v>18</v>
      </c>
      <c r="H550" s="1" t="s">
        <v>19</v>
      </c>
      <c r="I550" s="1" t="s">
        <v>20</v>
      </c>
      <c r="J550" s="1" t="s">
        <v>2726</v>
      </c>
      <c r="K550" s="1" t="s">
        <v>22</v>
      </c>
      <c r="L550" s="1" t="str">
        <f>HYPERLINK("https://files.afu.se/Downloads/Transcripts/Higherside%20Chats%20(Greg%20Carlwood)/2013 03 11 - TheHighersideChats - Higherside Chats 47  The Venus Project w  Jacque Fresco &amp; Roxanne Meadows_qgMgT5zX3D4 - transcript (automated).pdf","Transcript Link")</f>
        <v>Transcript Link</v>
      </c>
      <c r="M550" s="2" t="str">
        <f>HYPERLINK("https://files.afu.se/Downloads/Transcripts/Higherside%20Chats%20(Greg%20Carlwood)/2013 03 11 - TheHighersideChats - Higherside Chats 47  The Venus Project w  Jacque Fresco &amp; Roxanne Meadows_qgMgT5zX3D4 - transcript (automated).pdf","Transcript Link")</f>
        <v>Transcript Link</v>
      </c>
    </row>
    <row r="551" ht="165" spans="1:13">
      <c r="A551" s="1" t="s">
        <v>2727</v>
      </c>
      <c r="B551" s="1" t="s">
        <v>13</v>
      </c>
      <c r="C551" s="4" t="s">
        <v>2728</v>
      </c>
      <c r="D551" s="1" t="s">
        <v>2729</v>
      </c>
      <c r="E551" s="1" t="s">
        <v>2730</v>
      </c>
      <c r="F551" s="4" t="s">
        <v>17</v>
      </c>
      <c r="G551" s="1" t="s">
        <v>18</v>
      </c>
      <c r="H551" s="1" t="s">
        <v>19</v>
      </c>
      <c r="I551" s="1" t="s">
        <v>20</v>
      </c>
      <c r="J551" s="1" t="s">
        <v>2731</v>
      </c>
      <c r="K551" s="1" t="s">
        <v>22</v>
      </c>
      <c r="L551" s="1" t="str">
        <f>HYPERLINK("https://files.afu.se/Downloads/Transcripts/Higherside%20Chats%20(Greg%20Carlwood)/2013 03 04 - TheHighersideChats - Higherside Chats 46  Food Matters &amp; Hungry For Change w  James Colquhoun_VewWI9dtEWA - transcript (automated).pdf","Transcript Link")</f>
        <v>Transcript Link</v>
      </c>
      <c r="M551" s="2" t="str">
        <f>HYPERLINK("https://files.afu.se/Downloads/Transcripts/Higherside%20Chats%20(Greg%20Carlwood)/2013 03 04 - TheHighersideChats - Higherside Chats 46  Food Matters &amp; Hungry For Change w  James Colquhoun_VewWI9dtEWA - transcript (automated).pdf","Transcript Link")</f>
        <v>Transcript Link</v>
      </c>
    </row>
    <row r="552" ht="165" spans="1:13">
      <c r="A552" s="1" t="s">
        <v>2732</v>
      </c>
      <c r="B552" s="1" t="s">
        <v>13</v>
      </c>
      <c r="C552" s="4" t="s">
        <v>2733</v>
      </c>
      <c r="D552" s="1" t="s">
        <v>2734</v>
      </c>
      <c r="E552" s="1" t="s">
        <v>2735</v>
      </c>
      <c r="F552" s="4" t="s">
        <v>17</v>
      </c>
      <c r="G552" s="1" t="s">
        <v>18</v>
      </c>
      <c r="H552" s="1" t="s">
        <v>19</v>
      </c>
      <c r="I552" s="1" t="s">
        <v>20</v>
      </c>
      <c r="J552" s="1" t="s">
        <v>2736</v>
      </c>
      <c r="K552" s="1" t="s">
        <v>22</v>
      </c>
      <c r="L552" s="1" t="str">
        <f>HYPERLINK("https://files.afu.se/Downloads/Transcripts/Higherside%20Chats%20(Greg%20Carlwood)/2013 02 24 - TheHighersideChats - Higherside Chats 45  JFK, UFOs, and Popular Parapolitics w  Kenn Thomas_65MF2xYMhk8 - transcript (automated).pdf","Transcript Link")</f>
        <v>Transcript Link</v>
      </c>
      <c r="M552" s="2" t="str">
        <f>HYPERLINK("https://files.afu.se/Downloads/Transcripts/Higherside%20Chats%20(Greg%20Carlwood)/2013 02 24 - TheHighersideChats - Higherside Chats 45  JFK, UFOs, and Popular Parapolitics w  Kenn Thomas_65MF2xYMhk8 - transcript (automated).pdf","Transcript Link")</f>
        <v>Transcript Link</v>
      </c>
    </row>
    <row r="553" ht="300" spans="1:13">
      <c r="A553" s="1" t="s">
        <v>2737</v>
      </c>
      <c r="B553" s="1" t="s">
        <v>13</v>
      </c>
      <c r="C553" s="4" t="s">
        <v>2738</v>
      </c>
      <c r="D553" s="1" t="s">
        <v>2739</v>
      </c>
      <c r="E553" s="1" t="s">
        <v>2740</v>
      </c>
      <c r="F553" s="4" t="s">
        <v>17</v>
      </c>
      <c r="G553" s="1" t="s">
        <v>18</v>
      </c>
      <c r="H553" s="1" t="s">
        <v>19</v>
      </c>
      <c r="I553" s="1" t="s">
        <v>20</v>
      </c>
      <c r="J553" s="1" t="s">
        <v>2741</v>
      </c>
      <c r="K553" s="1" t="s">
        <v>22</v>
      </c>
      <c r="L553" s="1" t="str">
        <f>HYPERLINK("https://files.afu.se/Downloads/Transcripts/Higherside%20Chats%20(Greg%20Carlwood)/2013 02 19 - TheHighersideChats - Higherside Chats 44  The Jeff Turner Diaries, Tuesday Weld's Illuminati, &amp; More w  Douglas Hawes_zTCJ88QozCo - transcript (automated).pdf","Transcript Link")</f>
        <v>Transcript Link</v>
      </c>
      <c r="M553" s="2" t="str">
        <f>HYPERLINK("https://files.afu.se/Downloads/Transcripts/Higherside%20Chats%20(Greg%20Carlwood)/2013 02 19 - TheHighersideChats - Higherside Chats 44  The Jeff Turner Diaries, Tuesday Weld's Illuminati, &amp; More w  Douglas Hawes_zTCJ88QozCo - transcript (automated).pdf","Transcript Link")</f>
        <v>Transcript Link</v>
      </c>
    </row>
    <row r="554" ht="240" spans="1:13">
      <c r="A554" s="1" t="s">
        <v>2742</v>
      </c>
      <c r="B554" s="1" t="s">
        <v>13</v>
      </c>
      <c r="C554" s="4" t="s">
        <v>2743</v>
      </c>
      <c r="D554" s="1" t="s">
        <v>2744</v>
      </c>
      <c r="E554" s="1" t="s">
        <v>2745</v>
      </c>
      <c r="F554" s="4" t="s">
        <v>17</v>
      </c>
      <c r="G554" s="1" t="s">
        <v>18</v>
      </c>
      <c r="H554" s="1" t="s">
        <v>19</v>
      </c>
      <c r="I554" s="1" t="s">
        <v>20</v>
      </c>
      <c r="J554" s="1" t="s">
        <v>2746</v>
      </c>
      <c r="K554" s="1" t="s">
        <v>22</v>
      </c>
      <c r="L554" s="1">
        <v>0</v>
      </c>
      <c r="M554" s="2">
        <v>0</v>
      </c>
    </row>
    <row r="555" ht="165" spans="1:13">
      <c r="A555" s="1" t="s">
        <v>2747</v>
      </c>
      <c r="B555" s="1" t="s">
        <v>13</v>
      </c>
      <c r="C555" s="4" t="s">
        <v>2748</v>
      </c>
      <c r="D555" s="1" t="s">
        <v>2749</v>
      </c>
      <c r="E555" s="1" t="s">
        <v>2750</v>
      </c>
      <c r="F555" s="4" t="s">
        <v>17</v>
      </c>
      <c r="G555" s="1" t="s">
        <v>18</v>
      </c>
      <c r="H555" s="1" t="s">
        <v>19</v>
      </c>
      <c r="I555" s="1" t="s">
        <v>20</v>
      </c>
      <c r="J555" s="1" t="s">
        <v>2751</v>
      </c>
      <c r="K555" s="1" t="s">
        <v>22</v>
      </c>
      <c r="L555" s="1" t="str">
        <f>HYPERLINK("https://files.afu.se/Downloads/Transcripts/Higherside%20Chats%20(Greg%20Carlwood)/2013 02 03 - TheHighersideChats - Higherside Chats 42  The Paranormal Equation w  Jim Stein_HkuocIsScZs - transcript (automated).pdf","Transcript Link")</f>
        <v>Transcript Link</v>
      </c>
      <c r="M555" s="2" t="str">
        <f>HYPERLINK("https://files.afu.se/Downloads/Transcripts/Higherside%20Chats%20(Greg%20Carlwood)/2013 02 03 - TheHighersideChats - Higherside Chats 42  The Paranormal Equation w  Jim Stein_HkuocIsScZs - transcript (automated).pdf","Transcript Link")</f>
        <v>Transcript Link</v>
      </c>
    </row>
    <row r="556" ht="165" spans="1:13">
      <c r="A556" s="1" t="s">
        <v>2752</v>
      </c>
      <c r="B556" s="1" t="s">
        <v>13</v>
      </c>
      <c r="C556" s="4" t="s">
        <v>2753</v>
      </c>
      <c r="D556" s="1" t="s">
        <v>2754</v>
      </c>
      <c r="E556" s="1" t="s">
        <v>2755</v>
      </c>
      <c r="F556" s="4" t="s">
        <v>17</v>
      </c>
      <c r="G556" s="1" t="s">
        <v>18</v>
      </c>
      <c r="H556" s="1" t="s">
        <v>19</v>
      </c>
      <c r="I556" s="1" t="s">
        <v>20</v>
      </c>
      <c r="J556" s="1" t="s">
        <v>2756</v>
      </c>
      <c r="K556" s="1" t="s">
        <v>22</v>
      </c>
      <c r="L556" s="1" t="str">
        <f>HYPERLINK("https://files.afu.se/Downloads/Transcripts/Higherside%20Chats%20(Greg%20Carlwood)/2013 01 27 - TheHighersideChats - Trevor Aaronson   Terror Factory  Inside The FBI's Manufactured War On Terror_4KltdmeyFsQ - transcript (automated).pdf","Transcript Link")</f>
        <v>Transcript Link</v>
      </c>
      <c r="M556" s="2" t="str">
        <f>HYPERLINK("https://files.afu.se/Downloads/Transcripts/Higherside%20Chats%20(Greg%20Carlwood)/2013 01 27 - TheHighersideChats - Trevor Aaronson   Terror Factory  Inside The FBI's Manufactured War On Terror_4KltdmeyFsQ - transcript (automated).pdf","Transcript Link")</f>
        <v>Transcript Link</v>
      </c>
    </row>
    <row r="557" ht="255" spans="1:13">
      <c r="A557" s="1" t="s">
        <v>2757</v>
      </c>
      <c r="B557" s="1" t="s">
        <v>13</v>
      </c>
      <c r="C557" s="4" t="s">
        <v>2758</v>
      </c>
      <c r="D557" s="1" t="s">
        <v>2759</v>
      </c>
      <c r="E557" s="1" t="s">
        <v>2760</v>
      </c>
      <c r="F557" s="4" t="s">
        <v>17</v>
      </c>
      <c r="G557" s="1" t="s">
        <v>18</v>
      </c>
      <c r="H557" s="1" t="s">
        <v>19</v>
      </c>
      <c r="I557" s="1" t="s">
        <v>20</v>
      </c>
      <c r="J557" s="1" t="s">
        <v>2761</v>
      </c>
      <c r="K557" s="1" t="s">
        <v>22</v>
      </c>
      <c r="L557" s="1" t="str">
        <f>HYPERLINK("https://files.afu.se/Downloads/Transcripts/Higherside%20Chats%20(Greg%20Carlwood)/2012 12 24 - TheHighersideChats - Higherside Chats 39  Alien Gods, Mythology, &amp; The Kitchen Sink_qtrYFSQ57Ow - transcript (automated).pdf","Transcript Link")</f>
        <v>Transcript Link</v>
      </c>
      <c r="M557" s="2" t="str">
        <f>HYPERLINK("https://files.afu.se/Downloads/Transcripts/Higherside%20Chats%20(Greg%20Carlwood)/2012 12 24 - TheHighersideChats - Higherside Chats 39  Alien Gods, Mythology, &amp; The Kitchen Sink_qtrYFSQ57Ow - transcript (automated).pdf","Transcript Link")</f>
        <v>Transcript Link</v>
      </c>
    </row>
    <row r="558" ht="240" spans="1:13">
      <c r="A558" s="1" t="s">
        <v>2762</v>
      </c>
      <c r="B558" s="1" t="s">
        <v>13</v>
      </c>
      <c r="C558" s="4" t="s">
        <v>2763</v>
      </c>
      <c r="D558" s="1" t="s">
        <v>2764</v>
      </c>
      <c r="E558" s="1" t="s">
        <v>2765</v>
      </c>
      <c r="F558" s="4" t="s">
        <v>17</v>
      </c>
      <c r="G558" s="1" t="s">
        <v>18</v>
      </c>
      <c r="H558" s="1" t="s">
        <v>19</v>
      </c>
      <c r="I558" s="1" t="s">
        <v>20</v>
      </c>
      <c r="J558" s="1" t="s">
        <v>2766</v>
      </c>
      <c r="K558" s="1" t="s">
        <v>22</v>
      </c>
      <c r="L558" s="1" t="str">
        <f>HYPERLINK("https://files.afu.se/Downloads/Transcripts/Higherside%20Chats%20(Greg%20Carlwood)/2012 11 28 - TheHighersideChats - Higherside Chats 38  Time Travel w  Marie D. Jones_pDkH1yF59yA - transcript (automated).pdf","Transcript Link")</f>
        <v>Transcript Link</v>
      </c>
      <c r="M558" s="2" t="str">
        <f>HYPERLINK("https://files.afu.se/Downloads/Transcripts/Higherside%20Chats%20(Greg%20Carlwood)/2012 11 28 - TheHighersideChats - Higherside Chats 38  Time Travel w  Marie D. Jones_pDkH1yF59yA - transcript (automated).pdf","Transcript Link")</f>
        <v>Transcript Link</v>
      </c>
    </row>
    <row r="559" ht="405" spans="1:13">
      <c r="A559" s="1" t="s">
        <v>2767</v>
      </c>
      <c r="B559" s="1" t="s">
        <v>13</v>
      </c>
      <c r="C559" s="4" t="s">
        <v>2768</v>
      </c>
      <c r="D559" s="1" t="s">
        <v>2769</v>
      </c>
      <c r="E559" s="1" t="s">
        <v>2770</v>
      </c>
      <c r="F559" s="4" t="s">
        <v>17</v>
      </c>
      <c r="G559" s="1" t="s">
        <v>18</v>
      </c>
      <c r="H559" s="1" t="s">
        <v>19</v>
      </c>
      <c r="I559" s="1" t="s">
        <v>20</v>
      </c>
      <c r="J559" s="1" t="s">
        <v>2771</v>
      </c>
      <c r="K559" s="1" t="s">
        <v>22</v>
      </c>
      <c r="L559" s="1" t="str">
        <f>HYPERLINK("https://files.afu.se/Downloads/Transcripts/Higherside%20Chats%20(Greg%20Carlwood)/2012 11 20 - TheHighersideChats - Higherside Chats 37  Sustainable Wellness w  Dr. Matt Mumber_SJutHk2QWE0 - transcript (automated).pdf","Transcript Link")</f>
        <v>Transcript Link</v>
      </c>
      <c r="M559" s="2" t="str">
        <f>HYPERLINK("https://files.afu.se/Downloads/Transcripts/Higherside%20Chats%20(Greg%20Carlwood)/2012 11 20 - TheHighersideChats - Higherside Chats 37  Sustainable Wellness w  Dr. Matt Mumber_SJutHk2QWE0 - transcript (automated).pdf","Transcript Link")</f>
        <v>Transcript Link</v>
      </c>
    </row>
    <row r="560" ht="360" spans="1:13">
      <c r="A560" s="1" t="s">
        <v>2772</v>
      </c>
      <c r="B560" s="1" t="s">
        <v>13</v>
      </c>
      <c r="C560" s="4" t="s">
        <v>2773</v>
      </c>
      <c r="D560" s="1" t="s">
        <v>2774</v>
      </c>
      <c r="E560" s="1" t="s">
        <v>2775</v>
      </c>
      <c r="F560" s="4" t="s">
        <v>17</v>
      </c>
      <c r="G560" s="1" t="s">
        <v>18</v>
      </c>
      <c r="H560" s="1" t="s">
        <v>19</v>
      </c>
      <c r="I560" s="1" t="s">
        <v>20</v>
      </c>
      <c r="J560" s="1" t="s">
        <v>2776</v>
      </c>
      <c r="K560" s="1" t="s">
        <v>22</v>
      </c>
      <c r="L560" s="1" t="str">
        <f>HYPERLINK("https://files.afu.se/Downloads/Transcripts/Higherside%20Chats%20(Greg%20Carlwood)/2012 11 09 - TheHighersideChats - Higherside Chats 36 World's Weirdest Places w  Nick Redfern_B05Ipi3Nzkg - transcript (automated).pdf","Transcript Link")</f>
        <v>Transcript Link</v>
      </c>
      <c r="M560" s="2" t="str">
        <f>HYPERLINK("https://files.afu.se/Downloads/Transcripts/Higherside%20Chats%20(Greg%20Carlwood)/2012 11 09 - TheHighersideChats - Higherside Chats 36 World's Weirdest Places w  Nick Redfern_B05Ipi3Nzkg - transcript (automated).pdf","Transcript Link")</f>
        <v>Transcript Link</v>
      </c>
    </row>
    <row r="561" ht="409.5" spans="1:13">
      <c r="A561" s="1" t="s">
        <v>2777</v>
      </c>
      <c r="B561" s="1" t="s">
        <v>13</v>
      </c>
      <c r="C561" s="4" t="s">
        <v>2778</v>
      </c>
      <c r="D561" s="1" t="s">
        <v>2779</v>
      </c>
      <c r="E561" s="1" t="s">
        <v>2780</v>
      </c>
      <c r="F561" s="4" t="s">
        <v>17</v>
      </c>
      <c r="G561" s="1" t="s">
        <v>18</v>
      </c>
      <c r="H561" s="1" t="s">
        <v>19</v>
      </c>
      <c r="I561" s="1" t="s">
        <v>20</v>
      </c>
      <c r="J561" s="1" t="s">
        <v>2781</v>
      </c>
      <c r="K561" s="1" t="s">
        <v>22</v>
      </c>
      <c r="L561" s="1" t="str">
        <f>HYPERLINK("https://files.afu.se/Downloads/Transcripts/Higherside%20Chats%20(Greg%20Carlwood)/2012 11 07 - TheHighersideChats - Higherside Chats 35  A World of High Weirdness w  Adam Gorightly_OTlHRLBj0Dw - transcript (automated).pdf","Transcript Link")</f>
        <v>Transcript Link</v>
      </c>
      <c r="M561" s="2" t="str">
        <f>HYPERLINK("https://files.afu.se/Downloads/Transcripts/Higherside%20Chats%20(Greg%20Carlwood)/2012 11 07 - TheHighersideChats - Higherside Chats 35  A World of High Weirdness w  Adam Gorightly_OTlHRLBj0Dw - transcript (automated).pdf","Transcript Link")</f>
        <v>Transcript Link</v>
      </c>
    </row>
    <row r="562" ht="225" spans="1:13">
      <c r="A562" s="1" t="s">
        <v>2782</v>
      </c>
      <c r="B562" s="1" t="s">
        <v>13</v>
      </c>
      <c r="C562" s="4" t="s">
        <v>2783</v>
      </c>
      <c r="D562" s="1" t="s">
        <v>2784</v>
      </c>
      <c r="E562" s="1" t="s">
        <v>2785</v>
      </c>
      <c r="F562" s="4" t="s">
        <v>17</v>
      </c>
      <c r="G562" s="1" t="s">
        <v>18</v>
      </c>
      <c r="H562" s="1" t="s">
        <v>19</v>
      </c>
      <c r="I562" s="1" t="s">
        <v>20</v>
      </c>
      <c r="J562" s="1" t="s">
        <v>2786</v>
      </c>
      <c r="K562" s="1" t="s">
        <v>22</v>
      </c>
      <c r="L562" s="1" t="str">
        <f>HYPERLINK("https://files.afu.se/Downloads/Transcripts/Higherside%20Chats%20(Greg%20Carlwood)/2012 10 25 - TheHighersideChats - Higherside Chats 34  Anti-gravity, Free Energy, and the Secret Illuminati - Alien War w  Stan Deyo_65OC7PeQo1s - transcript (automated).pdf","Transcript Link")</f>
        <v>Transcript Link</v>
      </c>
      <c r="M562" s="2" t="str">
        <f>HYPERLINK("https://files.afu.se/Downloads/Transcripts/Higherside%20Chats%20(Greg%20Carlwood)/2012 10 25 - TheHighersideChats - Higherside Chats 34  Anti-gravity, Free Energy, and the Secret Illuminati - Alien War w  Stan Deyo_65OC7PeQo1s - transcript (automated).pdf","Transcript Link")</f>
        <v>Transcript Link</v>
      </c>
    </row>
    <row r="563" ht="315" spans="1:13">
      <c r="A563" s="1" t="s">
        <v>2787</v>
      </c>
      <c r="B563" s="1" t="s">
        <v>13</v>
      </c>
      <c r="C563" s="4" t="s">
        <v>2788</v>
      </c>
      <c r="D563" s="1" t="s">
        <v>2789</v>
      </c>
      <c r="E563" s="1" t="s">
        <v>2790</v>
      </c>
      <c r="F563" s="4" t="s">
        <v>17</v>
      </c>
      <c r="G563" s="1" t="s">
        <v>18</v>
      </c>
      <c r="H563" s="1" t="s">
        <v>19</v>
      </c>
      <c r="I563" s="1" t="s">
        <v>20</v>
      </c>
      <c r="J563" s="1" t="s">
        <v>2791</v>
      </c>
      <c r="K563" s="1" t="s">
        <v>22</v>
      </c>
      <c r="L563" s="1" t="str">
        <f>HYPERLINK("https://files.afu.se/Downloads/Transcripts/Higherside%20Chats%20(Greg%20Carlwood)/2012 10 20 - TheHighersideChats - Higherside Chats 33  Judge Jim Gray Libertarian Nominee for Vice President 2012_y0FczxJFTaM - transcript (automated).pdf","Transcript Link")</f>
        <v>Transcript Link</v>
      </c>
      <c r="M563" s="2" t="str">
        <f>HYPERLINK("https://files.afu.se/Downloads/Transcripts/Higherside%20Chats%20(Greg%20Carlwood)/2012 10 20 - TheHighersideChats - Higherside Chats 33  Judge Jim Gray Libertarian Nominee for Vice President 2012_y0FczxJFTaM - transcript (automated).pdf","Transcript Link")</f>
        <v>Transcript Link</v>
      </c>
    </row>
    <row r="564" ht="270" spans="1:13">
      <c r="A564" s="1" t="s">
        <v>2792</v>
      </c>
      <c r="B564" s="1" t="s">
        <v>13</v>
      </c>
      <c r="C564" s="4" t="s">
        <v>2793</v>
      </c>
      <c r="D564" s="1" t="s">
        <v>2794</v>
      </c>
      <c r="E564" s="1" t="s">
        <v>2795</v>
      </c>
      <c r="F564" s="4" t="s">
        <v>17</v>
      </c>
      <c r="G564" s="1" t="s">
        <v>18</v>
      </c>
      <c r="H564" s="1" t="s">
        <v>19</v>
      </c>
      <c r="I564" s="1" t="s">
        <v>20</v>
      </c>
      <c r="J564" s="1" t="s">
        <v>2796</v>
      </c>
      <c r="K564" s="1" t="s">
        <v>22</v>
      </c>
      <c r="L564" s="1" t="str">
        <f>HYPERLINK("https://files.afu.se/Downloads/Transcripts/Higherside%20Chats%20(Greg%20Carlwood)/2012 10 11 - TheHighersideChats - Higherside Chats 32  Vaccines, Fluoride, and Aliens w  Szandor Blestman_UTiX-0ujy04 - transcript (automated).pdf","Transcript Link")</f>
        <v>Transcript Link</v>
      </c>
      <c r="M564" s="2" t="str">
        <f>HYPERLINK("https://files.afu.se/Downloads/Transcripts/Higherside%20Chats%20(Greg%20Carlwood)/2012 10 11 - TheHighersideChats - Higherside Chats 32  Vaccines, Fluoride, and Aliens w  Szandor Blestman_UTiX-0ujy04 - transcript (automated).pdf","Transcript Link")</f>
        <v>Transcript Link</v>
      </c>
    </row>
    <row r="565" ht="300" spans="1:13">
      <c r="A565" s="1" t="s">
        <v>2797</v>
      </c>
      <c r="B565" s="1" t="s">
        <v>13</v>
      </c>
      <c r="C565" s="4" t="s">
        <v>2798</v>
      </c>
      <c r="D565" s="1" t="s">
        <v>2799</v>
      </c>
      <c r="E565" s="1" t="s">
        <v>2800</v>
      </c>
      <c r="F565" s="4" t="s">
        <v>17</v>
      </c>
      <c r="G565" s="1" t="s">
        <v>18</v>
      </c>
      <c r="H565" s="1" t="s">
        <v>19</v>
      </c>
      <c r="I565" s="1" t="s">
        <v>20</v>
      </c>
      <c r="J565" s="1" t="s">
        <v>2801</v>
      </c>
      <c r="K565" s="1" t="s">
        <v>22</v>
      </c>
      <c r="L565" s="1" t="str">
        <f>HYPERLINK("https://files.afu.se/Downloads/Transcripts/Higherside%20Chats%20(Greg%20Carlwood)/2012 10 04 - TheHighersideChats - Higherside Chats 31  Financial Sorcery w  Jason Miller_YJPBiN341sE - transcript (automated).pdf","Transcript Link")</f>
        <v>Transcript Link</v>
      </c>
      <c r="M565" s="2" t="str">
        <f>HYPERLINK("https://files.afu.se/Downloads/Transcripts/Higherside%20Chats%20(Greg%20Carlwood)/2012 10 04 - TheHighersideChats - Higherside Chats 31  Financial Sorcery w  Jason Miller_YJPBiN341sE - transcript (automated).pdf","Transcript Link")</f>
        <v>Transcript Link</v>
      </c>
    </row>
    <row r="566" ht="195" spans="1:13">
      <c r="A566" s="1" t="s">
        <v>2802</v>
      </c>
      <c r="B566" s="1" t="s">
        <v>13</v>
      </c>
      <c r="C566" s="4" t="s">
        <v>2803</v>
      </c>
      <c r="D566" s="1" t="s">
        <v>2804</v>
      </c>
      <c r="E566" s="1" t="s">
        <v>2805</v>
      </c>
      <c r="F566" s="4" t="s">
        <v>17</v>
      </c>
      <c r="G566" s="1" t="s">
        <v>18</v>
      </c>
      <c r="H566" s="1" t="s">
        <v>19</v>
      </c>
      <c r="I566" s="1" t="s">
        <v>20</v>
      </c>
      <c r="J566" s="1" t="s">
        <v>2806</v>
      </c>
      <c r="K566" s="1" t="s">
        <v>22</v>
      </c>
      <c r="L566" s="1" t="str">
        <f>HYPERLINK("https://files.afu.se/Downloads/Transcripts/Higherside%20Chats%20(Greg%20Carlwood)/2012 09 29 - TheHighersideChats - Higherside Chats 30  Psychic Abilities w  Nancy Du Tertre_2oECdQ-64d4 - transcript (automated).pdf","Transcript Link")</f>
        <v>Transcript Link</v>
      </c>
      <c r="M566" s="2" t="str">
        <f>HYPERLINK("https://files.afu.se/Downloads/Transcripts/Higherside%20Chats%20(Greg%20Carlwood)/2012 09 29 - TheHighersideChats - Higherside Chats 30  Psychic Abilities w  Nancy Du Tertre_2oECdQ-64d4 - transcript (automated).pdf","Transcript Link")</f>
        <v>Transcript Link</v>
      </c>
    </row>
    <row r="567" ht="165" spans="1:13">
      <c r="A567" s="1" t="s">
        <v>2807</v>
      </c>
      <c r="B567" s="1" t="s">
        <v>13</v>
      </c>
      <c r="C567" s="4" t="s">
        <v>2808</v>
      </c>
      <c r="D567" s="1" t="s">
        <v>2809</v>
      </c>
      <c r="E567" s="1" t="s">
        <v>2810</v>
      </c>
      <c r="F567" s="4" t="s">
        <v>17</v>
      </c>
      <c r="G567" s="1" t="s">
        <v>18</v>
      </c>
      <c r="H567" s="1" t="s">
        <v>19</v>
      </c>
      <c r="I567" s="1" t="s">
        <v>20</v>
      </c>
      <c r="J567" s="1" t="s">
        <v>2811</v>
      </c>
      <c r="K567" s="1" t="s">
        <v>22</v>
      </c>
      <c r="L567" s="1" t="str">
        <f>HYPERLINK("https://files.afu.se/Downloads/Transcripts/Higherside%20Chats%20(Greg%20Carlwood)/2012 09 26 - TheHighersideChats - ConspiraTees Conspiracy t-shirts_o-SZJ3qIURE - transcript (automated).pdf","Transcript Link")</f>
        <v>Transcript Link</v>
      </c>
      <c r="M567" s="2" t="str">
        <f>HYPERLINK("https://files.afu.se/Downloads/Transcripts/Higherside%20Chats%20(Greg%20Carlwood)/2012 09 26 - TheHighersideChats - ConspiraTees Conspiracy t-shirts_o-SZJ3qIURE - transcript (automated).pdf","Transcript Link")</f>
        <v>Transcript Link</v>
      </c>
    </row>
    <row r="568" ht="165" spans="1:13">
      <c r="A568" s="1" t="s">
        <v>2812</v>
      </c>
      <c r="B568" s="1" t="s">
        <v>13</v>
      </c>
      <c r="C568" s="4" t="s">
        <v>2813</v>
      </c>
      <c r="D568" s="1" t="s">
        <v>2814</v>
      </c>
      <c r="E568" s="1" t="s">
        <v>2815</v>
      </c>
      <c r="F568" s="4" t="s">
        <v>17</v>
      </c>
      <c r="G568" s="1" t="s">
        <v>18</v>
      </c>
      <c r="H568" s="1" t="s">
        <v>19</v>
      </c>
      <c r="I568" s="1" t="s">
        <v>20</v>
      </c>
      <c r="J568" s="1" t="s">
        <v>2816</v>
      </c>
      <c r="K568" s="1" t="s">
        <v>22</v>
      </c>
      <c r="L568" s="1" t="str">
        <f>HYPERLINK("https://files.afu.se/Downloads/Transcripts/Higherside%20Chats%20(Greg%20Carlwood)/2012 09 08 - TheHighersideChats - Higherside Chats 29  The Lincoln Assassination &amp; the Catholic Church w  Paul Serup_anLjsxRLX4w - transcript (automated).pdf","Transcript Link")</f>
        <v>Transcript Link</v>
      </c>
      <c r="M568" s="2" t="str">
        <f>HYPERLINK("https://files.afu.se/Downloads/Transcripts/Higherside%20Chats%20(Greg%20Carlwood)/2012 09 08 - TheHighersideChats - Higherside Chats 29  The Lincoln Assassination &amp; the Catholic Church w  Paul Serup_anLjsxRLX4w - transcript (automated).pdf","Transcript Link")</f>
        <v>Transcript Link</v>
      </c>
    </row>
    <row r="569" ht="330" spans="1:13">
      <c r="A569" s="1" t="s">
        <v>2817</v>
      </c>
      <c r="B569" s="1" t="s">
        <v>13</v>
      </c>
      <c r="C569" s="4" t="s">
        <v>2818</v>
      </c>
      <c r="D569" s="1" t="s">
        <v>2819</v>
      </c>
      <c r="E569" s="1" t="s">
        <v>2820</v>
      </c>
      <c r="F569" s="4" t="s">
        <v>17</v>
      </c>
      <c r="G569" s="1" t="s">
        <v>18</v>
      </c>
      <c r="H569" s="1" t="s">
        <v>19</v>
      </c>
      <c r="I569" s="1" t="s">
        <v>20</v>
      </c>
      <c r="J569" s="1" t="s">
        <v>2821</v>
      </c>
      <c r="K569" s="1" t="s">
        <v>22</v>
      </c>
      <c r="L569" s="1" t="str">
        <f>HYPERLINK("https://files.afu.se/Downloads/Transcripts/Higherside%20Chats%20(Greg%20Carlwood)/2012 08 20 - TheHighersideChats - Higherside Chats 28  Philip Coppens &amp; The Ancient Alien Question_bdg20HA_rTQ - transcript (automated).pdf","Transcript Link")</f>
        <v>Transcript Link</v>
      </c>
      <c r="M569" s="2" t="str">
        <f>HYPERLINK("https://files.afu.se/Downloads/Transcripts/Higherside%20Chats%20(Greg%20Carlwood)/2012 08 20 - TheHighersideChats - Higherside Chats 28  Philip Coppens &amp; The Ancient Alien Question_bdg20HA_rTQ - transcript (automated).pdf","Transcript Link")</f>
        <v>Transcript Link</v>
      </c>
    </row>
    <row r="570" ht="240" spans="1:13">
      <c r="A570" s="1" t="s">
        <v>2822</v>
      </c>
      <c r="B570" s="1" t="s">
        <v>13</v>
      </c>
      <c r="C570" s="4" t="s">
        <v>2823</v>
      </c>
      <c r="D570" s="1" t="s">
        <v>2824</v>
      </c>
      <c r="E570" s="1" t="s">
        <v>2825</v>
      </c>
      <c r="F570" s="4" t="s">
        <v>17</v>
      </c>
      <c r="G570" s="1" t="s">
        <v>18</v>
      </c>
      <c r="H570" s="1" t="s">
        <v>19</v>
      </c>
      <c r="I570" s="1" t="s">
        <v>20</v>
      </c>
      <c r="J570" s="1" t="s">
        <v>2826</v>
      </c>
      <c r="K570" s="1" t="s">
        <v>22</v>
      </c>
      <c r="L570" s="1" t="str">
        <f>HYPERLINK("https://files.afu.se/Downloads/Transcripts/Higherside%20Chats%20(Greg%20Carlwood)/2012 08 15 - TheHighersideChats - Higherside Chats 27  MK Ultra, The Batman Shooting, &amp; The Reptilian Agenda w  Francine Kelly_UmB5f-KL3Ro - transcript (automated).pdf","Transcript Link")</f>
        <v>Transcript Link</v>
      </c>
      <c r="M570" s="2" t="str">
        <f>HYPERLINK("https://files.afu.se/Downloads/Transcripts/Higherside%20Chats%20(Greg%20Carlwood)/2012 08 15 - TheHighersideChats - Higherside Chats 27  MK Ultra, The Batman Shooting, &amp; The Reptilian Agenda w  Francine Kelly_UmB5f-KL3Ro - transcript (automated).pdf","Transcript Link")</f>
        <v>Transcript Link</v>
      </c>
    </row>
    <row r="571" ht="315" spans="1:13">
      <c r="A571" s="1" t="s">
        <v>2827</v>
      </c>
      <c r="B571" s="1" t="s">
        <v>13</v>
      </c>
      <c r="C571" s="4" t="s">
        <v>2828</v>
      </c>
      <c r="D571" s="1" t="s">
        <v>2829</v>
      </c>
      <c r="E571" s="1" t="s">
        <v>2830</v>
      </c>
      <c r="F571" s="4" t="s">
        <v>17</v>
      </c>
      <c r="G571" s="1" t="s">
        <v>18</v>
      </c>
      <c r="H571" s="1" t="s">
        <v>19</v>
      </c>
      <c r="I571" s="1" t="s">
        <v>20</v>
      </c>
      <c r="J571" s="1" t="s">
        <v>2831</v>
      </c>
      <c r="K571" s="1" t="s">
        <v>22</v>
      </c>
      <c r="L571" s="1" t="str">
        <f>HYPERLINK("https://files.afu.se/Downloads/Transcripts/Higherside%20Chats%20(Greg%20Carlwood)/2012 07 28 - TheHighersideChats - Higherside Chats 26  Stanton Friedman - Roswell, Flying Saucers, &amp; Science_8_Bt3shnDa4 - transcript (automated).pdf","Transcript Link")</f>
        <v>Transcript Link</v>
      </c>
      <c r="M571" s="2" t="str">
        <f>HYPERLINK("https://files.afu.se/Downloads/Transcripts/Higherside%20Chats%20(Greg%20Carlwood)/2012 07 28 - TheHighersideChats - Higherside Chats 26  Stanton Friedman - Roswell, Flying Saucers, &amp; Science_8_Bt3shnDa4 - transcript (automated).pdf","Transcript Link")</f>
        <v>Transcript Link</v>
      </c>
    </row>
    <row r="572" ht="409.5" spans="1:13">
      <c r="A572" s="1" t="s">
        <v>2832</v>
      </c>
      <c r="B572" s="1" t="s">
        <v>13</v>
      </c>
      <c r="C572" s="4" t="s">
        <v>2833</v>
      </c>
      <c r="D572" s="1" t="s">
        <v>2834</v>
      </c>
      <c r="E572" s="1" t="s">
        <v>2835</v>
      </c>
      <c r="F572" s="4" t="s">
        <v>17</v>
      </c>
      <c r="G572" s="1" t="s">
        <v>18</v>
      </c>
      <c r="H572" s="1" t="s">
        <v>19</v>
      </c>
      <c r="I572" s="1" t="s">
        <v>20</v>
      </c>
      <c r="J572" s="1" t="s">
        <v>2836</v>
      </c>
      <c r="K572" s="1" t="s">
        <v>22</v>
      </c>
      <c r="L572" s="1" t="str">
        <f>HYPERLINK("https://files.afu.se/Downloads/Transcripts/Higherside%20Chats%20(Greg%20Carlwood)/2012 07 20 - TheHighersideChats - Higherside Chats 25  Nick Redfern - Government Interest in UFO's and the Paranormal_w5sPCdKCooU - transcript (automated).pdf","Transcript Link")</f>
        <v>Transcript Link</v>
      </c>
      <c r="M572" s="2" t="str">
        <f>HYPERLINK("https://files.afu.se/Downloads/Transcripts/Higherside%20Chats%20(Greg%20Carlwood)/2012 07 20 - TheHighersideChats - Higherside Chats 25  Nick Redfern - Government Interest in UFO's and the Paranormal_w5sPCdKCooU - transcript (automated).pdf","Transcript Link")</f>
        <v>Transcript Link</v>
      </c>
    </row>
    <row r="573" ht="345" spans="1:13">
      <c r="A573" s="1" t="s">
        <v>2837</v>
      </c>
      <c r="B573" s="1" t="s">
        <v>13</v>
      </c>
      <c r="C573" s="4" t="s">
        <v>2838</v>
      </c>
      <c r="D573" s="1" t="s">
        <v>2839</v>
      </c>
      <c r="E573" s="1" t="s">
        <v>2840</v>
      </c>
      <c r="F573" s="4" t="s">
        <v>17</v>
      </c>
      <c r="G573" s="1" t="s">
        <v>18</v>
      </c>
      <c r="H573" s="1" t="s">
        <v>19</v>
      </c>
      <c r="I573" s="1" t="s">
        <v>20</v>
      </c>
      <c r="J573" s="1" t="s">
        <v>2841</v>
      </c>
      <c r="K573" s="1" t="s">
        <v>22</v>
      </c>
      <c r="L573" s="1" t="str">
        <f>HYPERLINK("https://files.afu.se/Downloads/Transcripts/Higherside%20Chats%20(Greg%20Carlwood)/2012 07 10 - TheHighersideChats - Higherside Chats 24  Crystal Skulls &amp; The Paranormal w  Joshua Shapiro_VpozrCFLdPA - transcript (automated).pdf","Transcript Link")</f>
        <v>Transcript Link</v>
      </c>
      <c r="M573" s="2" t="str">
        <f>HYPERLINK("https://files.afu.se/Downloads/Transcripts/Higherside%20Chats%20(Greg%20Carlwood)/2012 07 10 - TheHighersideChats - Higherside Chats 24  Crystal Skulls &amp; The Paranormal w  Joshua Shapiro_VpozrCFLdPA - transcript (automated).pdf","Transcript Link")</f>
        <v>Transcript Link</v>
      </c>
    </row>
    <row r="574" ht="255" spans="1:13">
      <c r="A574" s="1" t="s">
        <v>2842</v>
      </c>
      <c r="B574" s="1" t="s">
        <v>13</v>
      </c>
      <c r="C574" s="4" t="s">
        <v>2843</v>
      </c>
      <c r="D574" s="1" t="s">
        <v>2844</v>
      </c>
      <c r="E574" s="1" t="s">
        <v>2845</v>
      </c>
      <c r="F574" s="4" t="s">
        <v>17</v>
      </c>
      <c r="G574" s="1" t="s">
        <v>18</v>
      </c>
      <c r="H574" s="1" t="s">
        <v>19</v>
      </c>
      <c r="I574" s="1" t="s">
        <v>20</v>
      </c>
      <c r="J574" s="1" t="s">
        <v>2846</v>
      </c>
      <c r="K574" s="1" t="s">
        <v>22</v>
      </c>
      <c r="L574" s="1" t="str">
        <f>HYPERLINK("https://files.afu.se/Downloads/Transcripts/Higherside%20Chats%20(Greg%20Carlwood)/2012 06 15 - TheHighersideChats - Higherside Chats 23  Pat Chouinard  Ancient civilizations, Alien Intervention, and the Terran Race_iLDFqcdDyuY - transcript (automated).pdf","Transcript Link")</f>
        <v>Transcript Link</v>
      </c>
      <c r="M574" s="2" t="str">
        <f>HYPERLINK("https://files.afu.se/Downloads/Transcripts/Higherside%20Chats%20(Greg%20Carlwood)/2012 06 15 - TheHighersideChats - Higherside Chats 23  Pat Chouinard  Ancient civilizations, Alien Intervention, and the Terran Race_iLDFqcdDyuY - transcript (automated).pdf","Transcript Link")</f>
        <v>Transcript Link</v>
      </c>
    </row>
    <row r="575" ht="180" spans="1:13">
      <c r="A575" s="1" t="s">
        <v>2847</v>
      </c>
      <c r="B575" s="1" t="s">
        <v>13</v>
      </c>
      <c r="C575" s="4" t="s">
        <v>2848</v>
      </c>
      <c r="D575" s="1" t="s">
        <v>2849</v>
      </c>
      <c r="E575" s="1" t="s">
        <v>2850</v>
      </c>
      <c r="F575" s="4" t="s">
        <v>17</v>
      </c>
      <c r="G575" s="1" t="s">
        <v>18</v>
      </c>
      <c r="H575" s="1" t="s">
        <v>19</v>
      </c>
      <c r="I575" s="1" t="s">
        <v>20</v>
      </c>
      <c r="J575" s="1" t="s">
        <v>2851</v>
      </c>
      <c r="K575" s="1" t="s">
        <v>22</v>
      </c>
      <c r="L575" s="1" t="str">
        <f>HYPERLINK("https://files.afu.se/Downloads/Transcripts/Higherside%20Chats%20(Greg%20Carlwood)/2012 05 10 - TheHighersideChats - Higherside Chats 22  Martin Ball - Psychedelics and Ego_uzO7TGb7_9Q - transcript (automated).pdf","Transcript Link")</f>
        <v>Transcript Link</v>
      </c>
      <c r="M575" s="2" t="str">
        <f>HYPERLINK("https://files.afu.se/Downloads/Transcripts/Higherside%20Chats%20(Greg%20Carlwood)/2012 05 10 - TheHighersideChats - Higherside Chats 22  Martin Ball - Psychedelics and Ego_uzO7TGb7_9Q - transcript (automated).pdf","Transcript Link")</f>
        <v>Transcript Link</v>
      </c>
    </row>
    <row r="576" ht="165" spans="1:13">
      <c r="A576" s="1" t="s">
        <v>2852</v>
      </c>
      <c r="B576" s="1" t="s">
        <v>13</v>
      </c>
      <c r="C576" s="4" t="s">
        <v>2853</v>
      </c>
      <c r="D576" s="1" t="s">
        <v>2854</v>
      </c>
      <c r="E576" s="1" t="s">
        <v>2855</v>
      </c>
      <c r="F576" s="4" t="s">
        <v>17</v>
      </c>
      <c r="G576" s="1" t="s">
        <v>18</v>
      </c>
      <c r="H576" s="1" t="s">
        <v>19</v>
      </c>
      <c r="I576" s="1" t="s">
        <v>20</v>
      </c>
      <c r="J576" s="1" t="s">
        <v>2856</v>
      </c>
      <c r="K576" s="1" t="s">
        <v>22</v>
      </c>
      <c r="L576" s="1" t="str">
        <f>HYPERLINK("https://files.afu.se/Downloads/Transcripts/Higherside%20Chats%20(Greg%20Carlwood)/2012 04 28 - TheHighersideChats - Higherside Chats 11  Michael Tsarion Symbolism &amp; Control_fuCtpOZa-oE - transcript (automated).pdf","Transcript Link")</f>
        <v>Transcript Link</v>
      </c>
      <c r="M576" s="2" t="str">
        <f>HYPERLINK("https://files.afu.se/Downloads/Transcripts/Higherside%20Chats%20(Greg%20Carlwood)/2012 04 28 - TheHighersideChats - Higherside Chats 11  Michael Tsarion Symbolism &amp; Control_fuCtpOZa-oE - transcript (automated).pdf","Transcript Link")</f>
        <v>Transcript Link</v>
      </c>
    </row>
    <row r="577" ht="165" spans="1:13">
      <c r="A577" s="1" t="s">
        <v>2852</v>
      </c>
      <c r="B577" s="1" t="s">
        <v>13</v>
      </c>
      <c r="C577" s="4" t="s">
        <v>2857</v>
      </c>
      <c r="D577" s="1" t="s">
        <v>2858</v>
      </c>
      <c r="E577" s="1" t="s">
        <v>2859</v>
      </c>
      <c r="F577" s="4" t="s">
        <v>17</v>
      </c>
      <c r="G577" s="1" t="s">
        <v>18</v>
      </c>
      <c r="H577" s="1" t="s">
        <v>19</v>
      </c>
      <c r="I577" s="1" t="s">
        <v>20</v>
      </c>
      <c r="J577" s="1" t="s">
        <v>2860</v>
      </c>
      <c r="K577" s="1" t="s">
        <v>22</v>
      </c>
      <c r="L577" s="1" t="str">
        <f>HYPERLINK("https://files.afu.se/Downloads/Transcripts/Higherside%20Chats%20(Greg%20Carlwood)/2012 04 28 - TheHighersideChats - Higherside Chats 14  Shroomfest l w  Ari Shaffir, Paul Herrmann &amp; Mike Vinn._49jV_IE-jis - transcript (automated).pdf","Transcript Link")</f>
        <v>Transcript Link</v>
      </c>
      <c r="M577" s="2" t="str">
        <f>HYPERLINK("https://files.afu.se/Downloads/Transcripts/Higherside%20Chats%20(Greg%20Carlwood)/2012 04 28 - TheHighersideChats - Higherside Chats 14  Shroomfest l w  Ari Shaffir, Paul Herrmann &amp; Mike Vinn._49jV_IE-jis - transcript (automated).pdf","Transcript Link")</f>
        <v>Transcript Link</v>
      </c>
    </row>
    <row r="578" ht="210" spans="1:13">
      <c r="A578" s="1" t="s">
        <v>2861</v>
      </c>
      <c r="B578" s="1" t="s">
        <v>13</v>
      </c>
      <c r="C578" s="4" t="s">
        <v>2862</v>
      </c>
      <c r="D578" s="1" t="s">
        <v>2863</v>
      </c>
      <c r="E578" s="1" t="s">
        <v>2864</v>
      </c>
      <c r="F578" s="4" t="s">
        <v>17</v>
      </c>
      <c r="G578" s="1" t="s">
        <v>18</v>
      </c>
      <c r="H578" s="1" t="s">
        <v>19</v>
      </c>
      <c r="I578" s="1" t="s">
        <v>20</v>
      </c>
      <c r="J578" s="1" t="s">
        <v>2865</v>
      </c>
      <c r="K578" s="1" t="s">
        <v>22</v>
      </c>
      <c r="L578" s="1" t="str">
        <f>HYPERLINK("https://files.afu.se/Downloads/Transcripts/Higherside%20Chats%20(Greg%20Carlwood)/2012 04 27 - TheHighersideChats - Higherside Chats 15  The Starchild Skull_Fy73gwNybzA - transcript (automated).pdf","Transcript Link")</f>
        <v>Transcript Link</v>
      </c>
      <c r="M578" s="2" t="str">
        <f>HYPERLINK("https://files.afu.se/Downloads/Transcripts/Higherside%20Chats%20(Greg%20Carlwood)/2012 04 27 - TheHighersideChats - Higherside Chats 15  The Starchild Skull_Fy73gwNybzA - transcript (automated).pdf","Transcript Link")</f>
        <v>Transcript Link</v>
      </c>
    </row>
    <row r="579" ht="165" spans="1:13">
      <c r="A579" s="1" t="s">
        <v>2866</v>
      </c>
      <c r="B579" s="1" t="s">
        <v>13</v>
      </c>
      <c r="C579" s="4" t="s">
        <v>2867</v>
      </c>
      <c r="D579" s="1" t="s">
        <v>2868</v>
      </c>
      <c r="E579" s="1" t="s">
        <v>2869</v>
      </c>
      <c r="F579" s="4" t="s">
        <v>17</v>
      </c>
      <c r="G579" s="1" t="s">
        <v>18</v>
      </c>
      <c r="H579" s="1" t="s">
        <v>19</v>
      </c>
      <c r="I579" s="1" t="s">
        <v>20</v>
      </c>
      <c r="J579" s="1" t="s">
        <v>2870</v>
      </c>
      <c r="K579" s="1" t="s">
        <v>22</v>
      </c>
      <c r="L579" s="1" t="str">
        <f>HYPERLINK("https://files.afu.se/Downloads/Transcripts/Higherside%20Chats%20(Greg%20Carlwood)/2012 04 23 - TheHighersideChats - Higherside Chats 20  The Spirit Science Council_zMwWcHFTdTE - transcript (automated).pdf","Transcript Link")</f>
        <v>Transcript Link</v>
      </c>
      <c r="M579" s="2" t="str">
        <f>HYPERLINK("https://files.afu.se/Downloads/Transcripts/Higherside%20Chats%20(Greg%20Carlwood)/2012 04 23 - TheHighersideChats - Higherside Chats 20  The Spirit Science Council_zMwWcHFTdTE - transcript (automated).pdf","Transcript Link")</f>
        <v>Transcript Link</v>
      </c>
    </row>
    <row r="580" ht="210" spans="1:13">
      <c r="A580" s="1" t="s">
        <v>2871</v>
      </c>
      <c r="B580" s="1" t="s">
        <v>13</v>
      </c>
      <c r="C580" s="4" t="s">
        <v>2872</v>
      </c>
      <c r="D580" s="1" t="s">
        <v>2873</v>
      </c>
      <c r="E580" s="1" t="s">
        <v>2874</v>
      </c>
      <c r="F580" s="4" t="s">
        <v>17</v>
      </c>
      <c r="G580" s="1" t="s">
        <v>18</v>
      </c>
      <c r="H580" s="1" t="s">
        <v>19</v>
      </c>
      <c r="I580" s="1" t="s">
        <v>20</v>
      </c>
      <c r="J580" s="1" t="s">
        <v>2875</v>
      </c>
      <c r="K580" s="1" t="s">
        <v>22</v>
      </c>
      <c r="L580" s="1" t="str">
        <f>HYPERLINK("https://files.afu.se/Downloads/Transcripts/Higherside%20Chats%20(Greg%20Carlwood)/2012 04 21 - TheHighersideChats - Higherside Chats 21  Anthony Peake - Reality and Consciousness_6S_-Hio13Gg - transcript (automated).pdf","Transcript Link")</f>
        <v>Transcript Link</v>
      </c>
      <c r="M580" s="2" t="str">
        <f>HYPERLINK("https://files.afu.se/Downloads/Transcripts/Higherside%20Chats%20(Greg%20Carlwood)/2012 04 21 - TheHighersideChats - Higherside Chats 21  Anthony Peake - Reality and Consciousness_6S_-Hio13Gg - transcript (automated).pdf","Transcript Link")</f>
        <v>Transcript Link</v>
      </c>
    </row>
  </sheetData>
  <hyperlinks>
    <hyperlink ref="C2" r:id="rId1" display="https://youtu.be/lXNYIa-ZeRM"/>
    <hyperlink ref="F2" r:id="rId2" display="https://files.afu.se/Downloads/Transcripts/Higherside%20Chats%20(Greg%20Carlwood)/"/>
    <hyperlink ref="C3" r:id="rId3" display="https://youtu.be/kv6jvGIorTM"/>
    <hyperlink ref="F3" r:id="rId2" display="https://files.afu.se/Downloads/Transcripts/Higherside%20Chats%20(Greg%20Carlwood)/"/>
    <hyperlink ref="C4" r:id="rId4" display="https://youtu.be/CMMazQ2zyZM"/>
    <hyperlink ref="F4" r:id="rId2" display="https://files.afu.se/Downloads/Transcripts/Higherside%20Chats%20(Greg%20Carlwood)/"/>
    <hyperlink ref="C5" r:id="rId5" display="https://youtu.be/9IApqIVM8UA"/>
    <hyperlink ref="F5" r:id="rId2" display="https://files.afu.se/Downloads/Transcripts/Higherside%20Chats%20(Greg%20Carlwood)/"/>
    <hyperlink ref="C6" r:id="rId6" display="https://youtu.be/Ngludu9bUOs"/>
    <hyperlink ref="F6" r:id="rId2" display="https://files.afu.se/Downloads/Transcripts/Higherside%20Chats%20(Greg%20Carlwood)/"/>
    <hyperlink ref="C7" r:id="rId7" display="https://youtu.be/a2HTOb4zOF8"/>
    <hyperlink ref="F7" r:id="rId2" display="https://files.afu.se/Downloads/Transcripts/Higherside%20Chats%20(Greg%20Carlwood)/"/>
    <hyperlink ref="C8" r:id="rId8" display="https://youtu.be/aNL9zdPck3I"/>
    <hyperlink ref="F8" r:id="rId2" display="https://files.afu.se/Downloads/Transcripts/Higherside%20Chats%20(Greg%20Carlwood)/"/>
    <hyperlink ref="C9" r:id="rId9" display="https://youtu.be/5DIsDFLe2R4"/>
    <hyperlink ref="F9" r:id="rId2" display="https://files.afu.se/Downloads/Transcripts/Higherside%20Chats%20(Greg%20Carlwood)/"/>
    <hyperlink ref="C10" r:id="rId10" display="https://youtu.be/fU2PO1HZFN4"/>
    <hyperlink ref="F10" r:id="rId2" display="https://files.afu.se/Downloads/Transcripts/Higherside%20Chats%20(Greg%20Carlwood)/"/>
    <hyperlink ref="C11" r:id="rId11" display="https://youtu.be/YyFmt4r3K3E"/>
    <hyperlink ref="F11" r:id="rId2" display="https://files.afu.se/Downloads/Transcripts/Higherside%20Chats%20(Greg%20Carlwood)/"/>
    <hyperlink ref="C12" r:id="rId12" display="https://youtu.be/GcyAQTOTnHg"/>
    <hyperlink ref="F12" r:id="rId2" display="https://files.afu.se/Downloads/Transcripts/Higherside%20Chats%20(Greg%20Carlwood)/"/>
    <hyperlink ref="C13" r:id="rId13" display="https://youtu.be/DnFBGZ4l2RY"/>
    <hyperlink ref="F13" r:id="rId2" display="https://files.afu.se/Downloads/Transcripts/Higherside%20Chats%20(Greg%20Carlwood)/"/>
    <hyperlink ref="C14" r:id="rId14" display="https://youtu.be/4KddLa_AZrk"/>
    <hyperlink ref="F14" r:id="rId2" display="https://files.afu.se/Downloads/Transcripts/Higherside%20Chats%20(Greg%20Carlwood)/"/>
    <hyperlink ref="C15" r:id="rId15" display="https://youtu.be/5Bc8ocVasd4"/>
    <hyperlink ref="F15" r:id="rId2" display="https://files.afu.se/Downloads/Transcripts/Higherside%20Chats%20(Greg%20Carlwood)/"/>
    <hyperlink ref="C16" r:id="rId16" display="https://youtu.be/MGbacPaOUAM"/>
    <hyperlink ref="F16" r:id="rId2" display="https://files.afu.se/Downloads/Transcripts/Higherside%20Chats%20(Greg%20Carlwood)/"/>
    <hyperlink ref="C17" r:id="rId17" display="https://youtu.be/1gD4Zl9PEhY"/>
    <hyperlink ref="F17" r:id="rId2" display="https://files.afu.se/Downloads/Transcripts/Higherside%20Chats%20(Greg%20Carlwood)/"/>
    <hyperlink ref="C18" r:id="rId18" display="https://youtu.be/yASf8QTlnyQ"/>
    <hyperlink ref="F18" r:id="rId2" display="https://files.afu.se/Downloads/Transcripts/Higherside%20Chats%20(Greg%20Carlwood)/"/>
    <hyperlink ref="C19" r:id="rId19" display="https://youtu.be/fGAg9UmJEnM"/>
    <hyperlink ref="F19" r:id="rId2" display="https://files.afu.se/Downloads/Transcripts/Higherside%20Chats%20(Greg%20Carlwood)/"/>
    <hyperlink ref="C20" r:id="rId20" display="https://youtu.be/OrfuxH2EVsc"/>
    <hyperlink ref="F20" r:id="rId2" display="https://files.afu.se/Downloads/Transcripts/Higherside%20Chats%20(Greg%20Carlwood)/"/>
    <hyperlink ref="C21" r:id="rId21" display="https://youtu.be/IVGp19S96zA"/>
    <hyperlink ref="F21" r:id="rId2" display="https://files.afu.se/Downloads/Transcripts/Higherside%20Chats%20(Greg%20Carlwood)/"/>
    <hyperlink ref="C22" r:id="rId22" display="https://youtu.be/VJegdU6hRTs"/>
    <hyperlink ref="F22" r:id="rId2" display="https://files.afu.se/Downloads/Transcripts/Higherside%20Chats%20(Greg%20Carlwood)/"/>
    <hyperlink ref="C23" r:id="rId23" display="https://youtu.be/OMMee7seUsY"/>
    <hyperlink ref="F23" r:id="rId2" display="https://files.afu.se/Downloads/Transcripts/Higherside%20Chats%20(Greg%20Carlwood)/"/>
    <hyperlink ref="C24" r:id="rId24" display="https://youtu.be/0ovhU9itIZo"/>
    <hyperlink ref="F24" r:id="rId2" display="https://files.afu.se/Downloads/Transcripts/Higherside%20Chats%20(Greg%20Carlwood)/"/>
    <hyperlink ref="C25" r:id="rId25" display="https://youtu.be/ANi3ArDQ_ds"/>
    <hyperlink ref="F25" r:id="rId2" display="https://files.afu.se/Downloads/Transcripts/Higherside%20Chats%20(Greg%20Carlwood)/"/>
    <hyperlink ref="C26" r:id="rId26" display="https://youtu.be/wM7CEg_J1lg"/>
    <hyperlink ref="F26" r:id="rId2" display="https://files.afu.se/Downloads/Transcripts/Higherside%20Chats%20(Greg%20Carlwood)/"/>
    <hyperlink ref="C27" r:id="rId27" display="https://youtu.be/s4te1477C-Q"/>
    <hyperlink ref="F27" r:id="rId2" display="https://files.afu.se/Downloads/Transcripts/Higherside%20Chats%20(Greg%20Carlwood)/"/>
    <hyperlink ref="C28" r:id="rId28" display="https://youtu.be/GnVqU1MnAvs"/>
    <hyperlink ref="F28" r:id="rId2" display="https://files.afu.se/Downloads/Transcripts/Higherside%20Chats%20(Greg%20Carlwood)/"/>
    <hyperlink ref="C29" r:id="rId29" display="https://youtu.be/oEj9Q-1OEkI"/>
    <hyperlink ref="F29" r:id="rId2" display="https://files.afu.se/Downloads/Transcripts/Higherside%20Chats%20(Greg%20Carlwood)/"/>
    <hyperlink ref="C30" r:id="rId30" display="https://youtu.be/l33aAdb5oxE"/>
    <hyperlink ref="F30" r:id="rId2" display="https://files.afu.se/Downloads/Transcripts/Higherside%20Chats%20(Greg%20Carlwood)/"/>
    <hyperlink ref="C31" r:id="rId31" display="https://youtu.be/DKg7VICShaw"/>
    <hyperlink ref="F31" r:id="rId2" display="https://files.afu.se/Downloads/Transcripts/Higherside%20Chats%20(Greg%20Carlwood)/"/>
    <hyperlink ref="C32" r:id="rId32" display="https://youtu.be/oH5UBTdiNlY"/>
    <hyperlink ref="F32" r:id="rId2" display="https://files.afu.se/Downloads/Transcripts/Higherside%20Chats%20(Greg%20Carlwood)/"/>
    <hyperlink ref="C33" r:id="rId33" display="https://youtu.be/LaMcVi7aDk8"/>
    <hyperlink ref="F33" r:id="rId2" display="https://files.afu.se/Downloads/Transcripts/Higherside%20Chats%20(Greg%20Carlwood)/"/>
    <hyperlink ref="C34" r:id="rId34" display="https://youtu.be/1BkqjaR28Wo"/>
    <hyperlink ref="F34" r:id="rId2" display="https://files.afu.se/Downloads/Transcripts/Higherside%20Chats%20(Greg%20Carlwood)/"/>
    <hyperlink ref="C35" r:id="rId35" display="https://youtu.be/ECwCUMkvS_c"/>
    <hyperlink ref="F35" r:id="rId2" display="https://files.afu.se/Downloads/Transcripts/Higherside%20Chats%20(Greg%20Carlwood)/"/>
    <hyperlink ref="C36" r:id="rId36" display="https://youtu.be/q1Axibkk4gc"/>
    <hyperlink ref="F36" r:id="rId2" display="https://files.afu.se/Downloads/Transcripts/Higherside%20Chats%20(Greg%20Carlwood)/"/>
    <hyperlink ref="C37" r:id="rId37" display="https://youtu.be/bsVyOW6uWIE"/>
    <hyperlink ref="F37" r:id="rId2" display="https://files.afu.se/Downloads/Transcripts/Higherside%20Chats%20(Greg%20Carlwood)/"/>
    <hyperlink ref="C38" r:id="rId38" display="https://youtu.be/jr5_ALz5k9M"/>
    <hyperlink ref="F38" r:id="rId2" display="https://files.afu.se/Downloads/Transcripts/Higherside%20Chats%20(Greg%20Carlwood)/"/>
    <hyperlink ref="C39" r:id="rId39" display="https://youtu.be/rQqSVOHt07g"/>
    <hyperlink ref="F39" r:id="rId2" display="https://files.afu.se/Downloads/Transcripts/Higherside%20Chats%20(Greg%20Carlwood)/"/>
    <hyperlink ref="C40" r:id="rId40" display="https://youtu.be/palO6HLsZ0Y"/>
    <hyperlink ref="F40" r:id="rId2" display="https://files.afu.se/Downloads/Transcripts/Higherside%20Chats%20(Greg%20Carlwood)/"/>
    <hyperlink ref="C41" r:id="rId41" display="https://youtu.be/WN9D2od7qAY"/>
    <hyperlink ref="F41" r:id="rId2" display="https://files.afu.se/Downloads/Transcripts/Higherside%20Chats%20(Greg%20Carlwood)/"/>
    <hyperlink ref="C42" r:id="rId42" display="https://youtu.be/E6QCLHO1qSQ"/>
    <hyperlink ref="F42" r:id="rId2" display="https://files.afu.se/Downloads/Transcripts/Higherside%20Chats%20(Greg%20Carlwood)/"/>
    <hyperlink ref="C43" r:id="rId43" display="https://youtu.be/iI43vQKXERs"/>
    <hyperlink ref="F43" r:id="rId2" display="https://files.afu.se/Downloads/Transcripts/Higherside%20Chats%20(Greg%20Carlwood)/"/>
    <hyperlink ref="C44" r:id="rId44" display="https://youtu.be/rfIDGlCqsms"/>
    <hyperlink ref="F44" r:id="rId2" display="https://files.afu.se/Downloads/Transcripts/Higherside%20Chats%20(Greg%20Carlwood)/"/>
    <hyperlink ref="C45" r:id="rId45" display="https://youtu.be/gFKFf39PQgs"/>
    <hyperlink ref="F45" r:id="rId2" display="https://files.afu.se/Downloads/Transcripts/Higherside%20Chats%20(Greg%20Carlwood)/"/>
    <hyperlink ref="C46" r:id="rId46" display="https://youtu.be/CDKMG5BbLvU"/>
    <hyperlink ref="F46" r:id="rId2" display="https://files.afu.se/Downloads/Transcripts/Higherside%20Chats%20(Greg%20Carlwood)/"/>
    <hyperlink ref="C47" r:id="rId47" display="https://youtu.be/5McxoBPHxCI"/>
    <hyperlink ref="F47" r:id="rId2" display="https://files.afu.se/Downloads/Transcripts/Higherside%20Chats%20(Greg%20Carlwood)/"/>
    <hyperlink ref="C48" r:id="rId48" display="https://youtu.be/Pob0MRz-3T0"/>
    <hyperlink ref="F48" r:id="rId2" display="https://files.afu.se/Downloads/Transcripts/Higherside%20Chats%20(Greg%20Carlwood)/"/>
    <hyperlink ref="C49" r:id="rId49" display="https://youtu.be/hTu6QSTteaw"/>
    <hyperlink ref="F49" r:id="rId2" display="https://files.afu.se/Downloads/Transcripts/Higherside%20Chats%20(Greg%20Carlwood)/"/>
    <hyperlink ref="C50" r:id="rId50" display="https://youtu.be/IfuU7B8N5Tw"/>
    <hyperlink ref="F50" r:id="rId2" display="https://files.afu.se/Downloads/Transcripts/Higherside%20Chats%20(Greg%20Carlwood)/"/>
    <hyperlink ref="C51" r:id="rId51" display="https://youtu.be/3uR_AqlFYNg"/>
    <hyperlink ref="F51" r:id="rId2" display="https://files.afu.se/Downloads/Transcripts/Higherside%20Chats%20(Greg%20Carlwood)/"/>
    <hyperlink ref="C52" r:id="rId52" display="https://youtu.be/2sI1uRqT1U0"/>
    <hyperlink ref="F52" r:id="rId2" display="https://files.afu.se/Downloads/Transcripts/Higherside%20Chats%20(Greg%20Carlwood)/"/>
    <hyperlink ref="C53" r:id="rId53" display="https://youtu.be/YutaHbdy4cg"/>
    <hyperlink ref="F53" r:id="rId2" display="https://files.afu.se/Downloads/Transcripts/Higherside%20Chats%20(Greg%20Carlwood)/"/>
    <hyperlink ref="C54" r:id="rId54" display="https://youtu.be/W-yPp45ccOs"/>
    <hyperlink ref="F54" r:id="rId2" display="https://files.afu.se/Downloads/Transcripts/Higherside%20Chats%20(Greg%20Carlwood)/"/>
    <hyperlink ref="C55" r:id="rId55" display="https://youtu.be/OXwHuNmLKkE"/>
    <hyperlink ref="F55" r:id="rId2" display="https://files.afu.se/Downloads/Transcripts/Higherside%20Chats%20(Greg%20Carlwood)/"/>
    <hyperlink ref="C56" r:id="rId56" display="https://youtu.be/DjhrjL1D9XI"/>
    <hyperlink ref="F56" r:id="rId2" display="https://files.afu.se/Downloads/Transcripts/Higherside%20Chats%20(Greg%20Carlwood)/"/>
    <hyperlink ref="C57" r:id="rId57" display="https://youtu.be/5-B6V1hk5zM"/>
    <hyperlink ref="F57" r:id="rId2" display="https://files.afu.se/Downloads/Transcripts/Higherside%20Chats%20(Greg%20Carlwood)/"/>
    <hyperlink ref="C58" r:id="rId58" display="https://youtu.be/y3INC-2DUq0"/>
    <hyperlink ref="F58" r:id="rId2" display="https://files.afu.se/Downloads/Transcripts/Higherside%20Chats%20(Greg%20Carlwood)/"/>
    <hyperlink ref="C59" r:id="rId59" display="https://youtu.be/zjts579lnos"/>
    <hyperlink ref="F59" r:id="rId2" display="https://files.afu.se/Downloads/Transcripts/Higherside%20Chats%20(Greg%20Carlwood)/"/>
    <hyperlink ref="C60" r:id="rId60" display="https://youtu.be/ZGk82-fpdA0"/>
    <hyperlink ref="F60" r:id="rId2" display="https://files.afu.se/Downloads/Transcripts/Higherside%20Chats%20(Greg%20Carlwood)/"/>
    <hyperlink ref="C61" r:id="rId61" display="https://youtu.be/mZI_JumM6i4"/>
    <hyperlink ref="F61" r:id="rId2" display="https://files.afu.se/Downloads/Transcripts/Higherside%20Chats%20(Greg%20Carlwood)/"/>
    <hyperlink ref="C62" r:id="rId62" display="https://youtu.be/4ira85mLwiQ"/>
    <hyperlink ref="F62" r:id="rId2" display="https://files.afu.se/Downloads/Transcripts/Higherside%20Chats%20(Greg%20Carlwood)/"/>
    <hyperlink ref="C63" r:id="rId63" display="https://youtu.be/kze7Qbq0AgI"/>
    <hyperlink ref="F63" r:id="rId2" display="https://files.afu.se/Downloads/Transcripts/Higherside%20Chats%20(Greg%20Carlwood)/"/>
    <hyperlink ref="C64" r:id="rId64" display="https://youtu.be/8KHjgROFrt4"/>
    <hyperlink ref="F64" r:id="rId2" display="https://files.afu.se/Downloads/Transcripts/Higherside%20Chats%20(Greg%20Carlwood)/"/>
    <hyperlink ref="C65" r:id="rId65" display="https://youtu.be/iVy8WkzUfX4"/>
    <hyperlink ref="F65" r:id="rId2" display="https://files.afu.se/Downloads/Transcripts/Higherside%20Chats%20(Greg%20Carlwood)/"/>
    <hyperlink ref="C66" r:id="rId66" display="https://youtu.be/Kxv_pUm3Hss"/>
    <hyperlink ref="F66" r:id="rId2" display="https://files.afu.se/Downloads/Transcripts/Higherside%20Chats%20(Greg%20Carlwood)/"/>
    <hyperlink ref="C67" r:id="rId67" display="https://youtu.be/GdrS7bHdH4M"/>
    <hyperlink ref="F67" r:id="rId2" display="https://files.afu.se/Downloads/Transcripts/Higherside%20Chats%20(Greg%20Carlwood)/"/>
    <hyperlink ref="C68" r:id="rId68" display="https://youtu.be/xcibfMuQHBw"/>
    <hyperlink ref="F68" r:id="rId2" display="https://files.afu.se/Downloads/Transcripts/Higherside%20Chats%20(Greg%20Carlwood)/"/>
    <hyperlink ref="C69" r:id="rId69" display="https://youtu.be/476A6OkYU-E"/>
    <hyperlink ref="F69" r:id="rId2" display="https://files.afu.se/Downloads/Transcripts/Higherside%20Chats%20(Greg%20Carlwood)/"/>
    <hyperlink ref="C70" r:id="rId70" display="https://youtu.be/yyKbiR87f4U"/>
    <hyperlink ref="F70" r:id="rId2" display="https://files.afu.se/Downloads/Transcripts/Higherside%20Chats%20(Greg%20Carlwood)/"/>
    <hyperlink ref="C71" r:id="rId71" display="https://youtu.be/CUnRPGV23oU"/>
    <hyperlink ref="F71" r:id="rId2" display="https://files.afu.se/Downloads/Transcripts/Higherside%20Chats%20(Greg%20Carlwood)/"/>
    <hyperlink ref="C72" r:id="rId72" display="https://youtu.be/i5DYuwJQXIc"/>
    <hyperlink ref="F72" r:id="rId2" display="https://files.afu.se/Downloads/Transcripts/Higherside%20Chats%20(Greg%20Carlwood)/"/>
    <hyperlink ref="C73" r:id="rId73" display="https://youtu.be/8rx4sV9N8nY"/>
    <hyperlink ref="F73" r:id="rId2" display="https://files.afu.se/Downloads/Transcripts/Higherside%20Chats%20(Greg%20Carlwood)/"/>
    <hyperlink ref="C74" r:id="rId74" display="https://youtu.be/ZqfifqqwOng"/>
    <hyperlink ref="F74" r:id="rId2" display="https://files.afu.se/Downloads/Transcripts/Higherside%20Chats%20(Greg%20Carlwood)/"/>
    <hyperlink ref="C75" r:id="rId75" display="https://youtu.be/2lNbE6WqtTU"/>
    <hyperlink ref="F75" r:id="rId2" display="https://files.afu.se/Downloads/Transcripts/Higherside%20Chats%20(Greg%20Carlwood)/"/>
    <hyperlink ref="C76" r:id="rId76" display="https://youtu.be/awHB4yC-OuA"/>
    <hyperlink ref="F76" r:id="rId2" display="https://files.afu.se/Downloads/Transcripts/Higherside%20Chats%20(Greg%20Carlwood)/"/>
    <hyperlink ref="C77" r:id="rId77" display="https://youtu.be/mqyBtQxuT-E"/>
    <hyperlink ref="F77" r:id="rId2" display="https://files.afu.se/Downloads/Transcripts/Higherside%20Chats%20(Greg%20Carlwood)/"/>
    <hyperlink ref="C78" r:id="rId78" display="https://youtu.be/ROXcnosZX-k"/>
    <hyperlink ref="F78" r:id="rId2" display="https://files.afu.se/Downloads/Transcripts/Higherside%20Chats%20(Greg%20Carlwood)/"/>
    <hyperlink ref="C79" r:id="rId79" display="https://youtu.be/wXInIsxoABs"/>
    <hyperlink ref="F79" r:id="rId2" display="https://files.afu.se/Downloads/Transcripts/Higherside%20Chats%20(Greg%20Carlwood)/"/>
    <hyperlink ref="C80" r:id="rId80" display="https://youtu.be/A4KIK1Wy1M8"/>
    <hyperlink ref="F80" r:id="rId2" display="https://files.afu.se/Downloads/Transcripts/Higherside%20Chats%20(Greg%20Carlwood)/"/>
    <hyperlink ref="C81" r:id="rId81" display="https://youtu.be/RxUHuPWbAas"/>
    <hyperlink ref="F81" r:id="rId2" display="https://files.afu.se/Downloads/Transcripts/Higherside%20Chats%20(Greg%20Carlwood)/"/>
    <hyperlink ref="C82" r:id="rId82" display="https://youtu.be/scn0HXAoLUs"/>
    <hyperlink ref="F82" r:id="rId2" display="https://files.afu.se/Downloads/Transcripts/Higherside%20Chats%20(Greg%20Carlwood)/"/>
    <hyperlink ref="C83" r:id="rId83" display="https://youtu.be/Vy1wINvqgUE"/>
    <hyperlink ref="F83" r:id="rId2" display="https://files.afu.se/Downloads/Transcripts/Higherside%20Chats%20(Greg%20Carlwood)/"/>
    <hyperlink ref="C84" r:id="rId84" display="https://youtu.be/P0fQ7BLddhE"/>
    <hyperlink ref="F84" r:id="rId2" display="https://files.afu.se/Downloads/Transcripts/Higherside%20Chats%20(Greg%20Carlwood)/"/>
    <hyperlink ref="C85" r:id="rId85" display="https://youtu.be/kQmK3jU-fmE"/>
    <hyperlink ref="F85" r:id="rId2" display="https://files.afu.se/Downloads/Transcripts/Higherside%20Chats%20(Greg%20Carlwood)/"/>
    <hyperlink ref="C86" r:id="rId86" display="https://youtu.be/yDJMIWVgmJI"/>
    <hyperlink ref="F86" r:id="rId2" display="https://files.afu.se/Downloads/Transcripts/Higherside%20Chats%20(Greg%20Carlwood)/"/>
    <hyperlink ref="C87" r:id="rId87" display="https://youtu.be/k9nH1YSg6Pg"/>
    <hyperlink ref="F87" r:id="rId2" display="https://files.afu.se/Downloads/Transcripts/Higherside%20Chats%20(Greg%20Carlwood)/"/>
    <hyperlink ref="C88" r:id="rId88" display="https://youtu.be/AFkSqv7jxoM"/>
    <hyperlink ref="F88" r:id="rId2" display="https://files.afu.se/Downloads/Transcripts/Higherside%20Chats%20(Greg%20Carlwood)/"/>
    <hyperlink ref="C89" r:id="rId89" display="https://youtu.be/BiFemgBOG8U"/>
    <hyperlink ref="F89" r:id="rId2" display="https://files.afu.se/Downloads/Transcripts/Higherside%20Chats%20(Greg%20Carlwood)/"/>
    <hyperlink ref="C90" r:id="rId90" display="https://youtu.be/5rY02teLHJ0"/>
    <hyperlink ref="F90" r:id="rId2" display="https://files.afu.se/Downloads/Transcripts/Higherside%20Chats%20(Greg%20Carlwood)/"/>
    <hyperlink ref="C91" r:id="rId91" display="https://youtu.be/iGT1ry01WC8"/>
    <hyperlink ref="F91" r:id="rId2" display="https://files.afu.se/Downloads/Transcripts/Higherside%20Chats%20(Greg%20Carlwood)/"/>
    <hyperlink ref="C92" r:id="rId92" display="https://youtu.be/9cNAV3Z-8iQ"/>
    <hyperlink ref="F92" r:id="rId2" display="https://files.afu.se/Downloads/Transcripts/Higherside%20Chats%20(Greg%20Carlwood)/"/>
    <hyperlink ref="C93" r:id="rId93" display="https://youtu.be/samQJW2eLNw"/>
    <hyperlink ref="F93" r:id="rId2" display="https://files.afu.se/Downloads/Transcripts/Higherside%20Chats%20(Greg%20Carlwood)/"/>
    <hyperlink ref="C94" r:id="rId94" display="https://youtu.be/dJdOOKTwpQM"/>
    <hyperlink ref="F94" r:id="rId2" display="https://files.afu.se/Downloads/Transcripts/Higherside%20Chats%20(Greg%20Carlwood)/"/>
    <hyperlink ref="C95" r:id="rId95" display="https://youtu.be/N7FxuAQOL10"/>
    <hyperlink ref="F95" r:id="rId2" display="https://files.afu.se/Downloads/Transcripts/Higherside%20Chats%20(Greg%20Carlwood)/"/>
    <hyperlink ref="C96" r:id="rId96" display="https://youtu.be/_5V_1lfYWPg"/>
    <hyperlink ref="F96" r:id="rId2" display="https://files.afu.se/Downloads/Transcripts/Higherside%20Chats%20(Greg%20Carlwood)/"/>
    <hyperlink ref="C97" r:id="rId97" display="https://youtu.be/TyYhcdgBTIc"/>
    <hyperlink ref="F97" r:id="rId2" display="https://files.afu.se/Downloads/Transcripts/Higherside%20Chats%20(Greg%20Carlwood)/"/>
    <hyperlink ref="C98" r:id="rId98" display="https://youtu.be/haP8A4H9164"/>
    <hyperlink ref="F98" r:id="rId2" display="https://files.afu.se/Downloads/Transcripts/Higherside%20Chats%20(Greg%20Carlwood)/"/>
    <hyperlink ref="C99" r:id="rId99" display="https://youtu.be/bwuxKK-kRhQ"/>
    <hyperlink ref="F99" r:id="rId2" display="https://files.afu.se/Downloads/Transcripts/Higherside%20Chats%20(Greg%20Carlwood)/"/>
    <hyperlink ref="C100" r:id="rId100" display="https://youtu.be/lGNL3Ov5QTs"/>
    <hyperlink ref="F100" r:id="rId2" display="https://files.afu.se/Downloads/Transcripts/Higherside%20Chats%20(Greg%20Carlwood)/"/>
    <hyperlink ref="C101" r:id="rId101" display="https://youtu.be/1oYqjhRL29s"/>
    <hyperlink ref="F101" r:id="rId2" display="https://files.afu.se/Downloads/Transcripts/Higherside%20Chats%20(Greg%20Carlwood)/"/>
    <hyperlink ref="C102" r:id="rId102" display="https://youtu.be/AVCrNUFusr0"/>
    <hyperlink ref="F102" r:id="rId2" display="https://files.afu.se/Downloads/Transcripts/Higherside%20Chats%20(Greg%20Carlwood)/"/>
    <hyperlink ref="C103" r:id="rId103" display="https://youtu.be/sBHJSexvkBY"/>
    <hyperlink ref="F103" r:id="rId2" display="https://files.afu.se/Downloads/Transcripts/Higherside%20Chats%20(Greg%20Carlwood)/"/>
    <hyperlink ref="C104" r:id="rId104" display="https://youtu.be/qFxiTsYYOVo"/>
    <hyperlink ref="F104" r:id="rId2" display="https://files.afu.se/Downloads/Transcripts/Higherside%20Chats%20(Greg%20Carlwood)/"/>
    <hyperlink ref="C105" r:id="rId105" display="https://youtu.be/jIPKfgZyw3k"/>
    <hyperlink ref="F105" r:id="rId2" display="https://files.afu.se/Downloads/Transcripts/Higherside%20Chats%20(Greg%20Carlwood)/"/>
    <hyperlink ref="C106" r:id="rId106" display="https://youtu.be/lXHFCS_8Ar0"/>
    <hyperlink ref="F106" r:id="rId2" display="https://files.afu.se/Downloads/Transcripts/Higherside%20Chats%20(Greg%20Carlwood)/"/>
    <hyperlink ref="C107" r:id="rId107" display="https://youtu.be/moAyHdeyg8M"/>
    <hyperlink ref="F107" r:id="rId2" display="https://files.afu.se/Downloads/Transcripts/Higherside%20Chats%20(Greg%20Carlwood)/"/>
    <hyperlink ref="C108" r:id="rId108" display="https://youtu.be/ZstSJCSNt-I"/>
    <hyperlink ref="F108" r:id="rId2" display="https://files.afu.se/Downloads/Transcripts/Higherside%20Chats%20(Greg%20Carlwood)/"/>
    <hyperlink ref="C109" r:id="rId109" display="https://youtu.be/LfdBCH3lzTc"/>
    <hyperlink ref="F109" r:id="rId2" display="https://files.afu.se/Downloads/Transcripts/Higherside%20Chats%20(Greg%20Carlwood)/"/>
    <hyperlink ref="C110" r:id="rId110" display="https://youtu.be/TWTxNlCHeUw"/>
    <hyperlink ref="F110" r:id="rId2" display="https://files.afu.se/Downloads/Transcripts/Higherside%20Chats%20(Greg%20Carlwood)/"/>
    <hyperlink ref="C111" r:id="rId111" display="https://youtu.be/Jj9lA-YxVm0"/>
    <hyperlink ref="F111" r:id="rId2" display="https://files.afu.se/Downloads/Transcripts/Higherside%20Chats%20(Greg%20Carlwood)/"/>
    <hyperlink ref="C112" r:id="rId112" display="https://youtu.be/1LTsUbi4blw"/>
    <hyperlink ref="F112" r:id="rId2" display="https://files.afu.se/Downloads/Transcripts/Higherside%20Chats%20(Greg%20Carlwood)/"/>
    <hyperlink ref="C113" r:id="rId113" display="https://youtu.be/RXjsw5Kustc"/>
    <hyperlink ref="F113" r:id="rId2" display="https://files.afu.se/Downloads/Transcripts/Higherside%20Chats%20(Greg%20Carlwood)/"/>
    <hyperlink ref="C114" r:id="rId114" display="https://youtu.be/qkJ2uQSdCkI"/>
    <hyperlink ref="F114" r:id="rId2" display="https://files.afu.se/Downloads/Transcripts/Higherside%20Chats%20(Greg%20Carlwood)/"/>
    <hyperlink ref="C115" r:id="rId115" display="https://youtu.be/h-eAvVyFHUM"/>
    <hyperlink ref="F115" r:id="rId2" display="https://files.afu.se/Downloads/Transcripts/Higherside%20Chats%20(Greg%20Carlwood)/"/>
    <hyperlink ref="C116" r:id="rId116" display="https://youtu.be/PFdm6VZHfrA"/>
    <hyperlink ref="F116" r:id="rId2" display="https://files.afu.se/Downloads/Transcripts/Higherside%20Chats%20(Greg%20Carlwood)/"/>
    <hyperlink ref="C117" r:id="rId117" display="https://youtu.be/h8qLx7VV5gw"/>
    <hyperlink ref="F117" r:id="rId2" display="https://files.afu.se/Downloads/Transcripts/Higherside%20Chats%20(Greg%20Carlwood)/"/>
    <hyperlink ref="C118" r:id="rId118" display="https://youtu.be/mLwdjSvDSe0"/>
    <hyperlink ref="F118" r:id="rId2" display="https://files.afu.se/Downloads/Transcripts/Higherside%20Chats%20(Greg%20Carlwood)/"/>
    <hyperlink ref="C119" r:id="rId119" display="https://youtu.be/tx1kINSYBrQ"/>
    <hyperlink ref="F119" r:id="rId2" display="https://files.afu.se/Downloads/Transcripts/Higherside%20Chats%20(Greg%20Carlwood)/"/>
    <hyperlink ref="C120" r:id="rId120" display="https://youtu.be/VPx3ipASpg0"/>
    <hyperlink ref="F120" r:id="rId2" display="https://files.afu.se/Downloads/Transcripts/Higherside%20Chats%20(Greg%20Carlwood)/"/>
    <hyperlink ref="C121" r:id="rId121" display="https://youtu.be/Y1Sh5KM6dQw"/>
    <hyperlink ref="F121" r:id="rId2" display="https://files.afu.se/Downloads/Transcripts/Higherside%20Chats%20(Greg%20Carlwood)/"/>
    <hyperlink ref="C122" r:id="rId122" display="https://youtu.be/BsEcA3x6naE"/>
    <hyperlink ref="F122" r:id="rId2" display="https://files.afu.se/Downloads/Transcripts/Higherside%20Chats%20(Greg%20Carlwood)/"/>
    <hyperlink ref="C123" r:id="rId123" display="https://youtu.be/nwPY1oeQj4s"/>
    <hyperlink ref="F123" r:id="rId2" display="https://files.afu.se/Downloads/Transcripts/Higherside%20Chats%20(Greg%20Carlwood)/"/>
    <hyperlink ref="C124" r:id="rId124" display="https://youtu.be/-ovICZkHibA"/>
    <hyperlink ref="F124" r:id="rId2" display="https://files.afu.se/Downloads/Transcripts/Higherside%20Chats%20(Greg%20Carlwood)/"/>
    <hyperlink ref="C125" r:id="rId125" display="https://youtu.be/MWQU3S23zmo"/>
    <hyperlink ref="F125" r:id="rId2" display="https://files.afu.se/Downloads/Transcripts/Higherside%20Chats%20(Greg%20Carlwood)/"/>
    <hyperlink ref="C126" r:id="rId126" display="https://youtu.be/9gFdPSgHxfQ"/>
    <hyperlink ref="F126" r:id="rId2" display="https://files.afu.se/Downloads/Transcripts/Higherside%20Chats%20(Greg%20Carlwood)/"/>
    <hyperlink ref="C127" r:id="rId127" display="https://youtu.be/nO9L59qTRVw"/>
    <hyperlink ref="F127" r:id="rId2" display="https://files.afu.se/Downloads/Transcripts/Higherside%20Chats%20(Greg%20Carlwood)/"/>
    <hyperlink ref="C128" r:id="rId128" display="https://youtu.be/ihrs9S0EC54"/>
    <hyperlink ref="F128" r:id="rId2" display="https://files.afu.se/Downloads/Transcripts/Higherside%20Chats%20(Greg%20Carlwood)/"/>
    <hyperlink ref="C129" r:id="rId129" display="https://youtu.be/9YELLxBESfQ"/>
    <hyperlink ref="F129" r:id="rId2" display="https://files.afu.se/Downloads/Transcripts/Higherside%20Chats%20(Greg%20Carlwood)/"/>
    <hyperlink ref="C130" r:id="rId130" display="https://youtu.be/vk6VvxphIV0"/>
    <hyperlink ref="F130" r:id="rId2" display="https://files.afu.se/Downloads/Transcripts/Higherside%20Chats%20(Greg%20Carlwood)/"/>
    <hyperlink ref="C131" r:id="rId131" display="https://youtu.be/sogu_sy6fLg"/>
    <hyperlink ref="F131" r:id="rId2" display="https://files.afu.se/Downloads/Transcripts/Higherside%20Chats%20(Greg%20Carlwood)/"/>
    <hyperlink ref="C132" r:id="rId132" display="https://youtu.be/CJJ2PqR1nv8"/>
    <hyperlink ref="F132" r:id="rId2" display="https://files.afu.se/Downloads/Transcripts/Higherside%20Chats%20(Greg%20Carlwood)/"/>
    <hyperlink ref="C133" r:id="rId133" display="https://youtu.be/1Xh1mGrX0_c"/>
    <hyperlink ref="F133" r:id="rId2" display="https://files.afu.se/Downloads/Transcripts/Higherside%20Chats%20(Greg%20Carlwood)/"/>
    <hyperlink ref="C134" r:id="rId134" display="https://youtu.be/F59oddZsaC8"/>
    <hyperlink ref="F134" r:id="rId2" display="https://files.afu.se/Downloads/Transcripts/Higherside%20Chats%20(Greg%20Carlwood)/"/>
    <hyperlink ref="C135" r:id="rId135" display="https://youtu.be/4fmTM_HiIZU"/>
    <hyperlink ref="F135" r:id="rId2" display="https://files.afu.se/Downloads/Transcripts/Higherside%20Chats%20(Greg%20Carlwood)/"/>
    <hyperlink ref="C136" r:id="rId136" display="https://youtu.be/3S8pYWWp52I"/>
    <hyperlink ref="F136" r:id="rId2" display="https://files.afu.se/Downloads/Transcripts/Higherside%20Chats%20(Greg%20Carlwood)/"/>
    <hyperlink ref="C137" r:id="rId137" display="https://youtu.be/k9dNH4tcNjU"/>
    <hyperlink ref="F137" r:id="rId2" display="https://files.afu.se/Downloads/Transcripts/Higherside%20Chats%20(Greg%20Carlwood)/"/>
    <hyperlink ref="C138" r:id="rId138" display="https://youtu.be/eS-c9WCV2zc"/>
    <hyperlink ref="F138" r:id="rId2" display="https://files.afu.se/Downloads/Transcripts/Higherside%20Chats%20(Greg%20Carlwood)/"/>
    <hyperlink ref="C139" r:id="rId139" display="https://youtu.be/bEEqvW4dlNk"/>
    <hyperlink ref="F139" r:id="rId2" display="https://files.afu.se/Downloads/Transcripts/Higherside%20Chats%20(Greg%20Carlwood)/"/>
    <hyperlink ref="C140" r:id="rId140" display="https://youtu.be/d0pfclk62BQ"/>
    <hyperlink ref="F140" r:id="rId2" display="https://files.afu.se/Downloads/Transcripts/Higherside%20Chats%20(Greg%20Carlwood)/"/>
    <hyperlink ref="C141" r:id="rId141" display="https://youtu.be/RKTXni-1mQw"/>
    <hyperlink ref="F141" r:id="rId2" display="https://files.afu.se/Downloads/Transcripts/Higherside%20Chats%20(Greg%20Carlwood)/"/>
    <hyperlink ref="C142" r:id="rId142" display="https://youtu.be/N0Z-JZ0KEfE"/>
    <hyperlink ref="F142" r:id="rId2" display="https://files.afu.se/Downloads/Transcripts/Higherside%20Chats%20(Greg%20Carlwood)/"/>
    <hyperlink ref="C143" r:id="rId143" display="https://youtu.be/VGTiHYX-mNg"/>
    <hyperlink ref="F143" r:id="rId2" display="https://files.afu.se/Downloads/Transcripts/Higherside%20Chats%20(Greg%20Carlwood)/"/>
    <hyperlink ref="C144" r:id="rId144" display="https://youtu.be/WhCVdR1ENYE"/>
    <hyperlink ref="F144" r:id="rId2" display="https://files.afu.se/Downloads/Transcripts/Higherside%20Chats%20(Greg%20Carlwood)/"/>
    <hyperlink ref="C145" r:id="rId145" display="https://youtu.be/kHyHPbpzI2E"/>
    <hyperlink ref="F145" r:id="rId2" display="https://files.afu.se/Downloads/Transcripts/Higherside%20Chats%20(Greg%20Carlwood)/"/>
    <hyperlink ref="C146" r:id="rId146" display="https://youtu.be/h3jLomHTIBk"/>
    <hyperlink ref="F146" r:id="rId2" display="https://files.afu.se/Downloads/Transcripts/Higherside%20Chats%20(Greg%20Carlwood)/"/>
    <hyperlink ref="C147" r:id="rId147" display="https://youtu.be/xM12s2SsTeo"/>
    <hyperlink ref="F147" r:id="rId2" display="https://files.afu.se/Downloads/Transcripts/Higherside%20Chats%20(Greg%20Carlwood)/"/>
    <hyperlink ref="C148" r:id="rId148" display="https://youtu.be/eop1-fiwFss"/>
    <hyperlink ref="F148" r:id="rId2" display="https://files.afu.se/Downloads/Transcripts/Higherside%20Chats%20(Greg%20Carlwood)/"/>
    <hyperlink ref="C149" r:id="rId149" display="https://youtu.be/vMBPBNcKFW4"/>
    <hyperlink ref="F149" r:id="rId2" display="https://files.afu.se/Downloads/Transcripts/Higherside%20Chats%20(Greg%20Carlwood)/"/>
    <hyperlink ref="C150" r:id="rId150" display="https://youtu.be/cCDgdPEiHfI"/>
    <hyperlink ref="F150" r:id="rId2" display="https://files.afu.se/Downloads/Transcripts/Higherside%20Chats%20(Greg%20Carlwood)/"/>
    <hyperlink ref="C151" r:id="rId151" display="https://youtu.be/bweRbQy_jXw"/>
    <hyperlink ref="F151" r:id="rId2" display="https://files.afu.se/Downloads/Transcripts/Higherside%20Chats%20(Greg%20Carlwood)/"/>
    <hyperlink ref="C152" r:id="rId152" display="https://youtu.be/YjVISYGLW44"/>
    <hyperlink ref="F152" r:id="rId2" display="https://files.afu.se/Downloads/Transcripts/Higherside%20Chats%20(Greg%20Carlwood)/"/>
    <hyperlink ref="C153" r:id="rId153" display="https://youtu.be/EibdNFLJkkc"/>
    <hyperlink ref="F153" r:id="rId2" display="https://files.afu.se/Downloads/Transcripts/Higherside%20Chats%20(Greg%20Carlwood)/"/>
    <hyperlink ref="C154" r:id="rId154" display="https://youtu.be/E0WUx9Uu8O4"/>
    <hyperlink ref="F154" r:id="rId2" display="https://files.afu.se/Downloads/Transcripts/Higherside%20Chats%20(Greg%20Carlwood)/"/>
    <hyperlink ref="C155" r:id="rId155" display="https://youtu.be/lRJHW5jfmew"/>
    <hyperlink ref="F155" r:id="rId2" display="https://files.afu.se/Downloads/Transcripts/Higherside%20Chats%20(Greg%20Carlwood)/"/>
    <hyperlink ref="C156" r:id="rId156" display="https://youtu.be/sD3A9h0yFxU"/>
    <hyperlink ref="F156" r:id="rId2" display="https://files.afu.se/Downloads/Transcripts/Higherside%20Chats%20(Greg%20Carlwood)/"/>
    <hyperlink ref="C157" r:id="rId157" display="https://youtu.be/KP1NFBeqRTI"/>
    <hyperlink ref="F157" r:id="rId2" display="https://files.afu.se/Downloads/Transcripts/Higherside%20Chats%20(Greg%20Carlwood)/"/>
    <hyperlink ref="C158" r:id="rId158" display="https://youtu.be/SkMAuv0IiX8"/>
    <hyperlink ref="F158" r:id="rId2" display="https://files.afu.se/Downloads/Transcripts/Higherside%20Chats%20(Greg%20Carlwood)/"/>
    <hyperlink ref="C159" r:id="rId159" display="https://youtu.be/_mk2gW36px0"/>
    <hyperlink ref="F159" r:id="rId2" display="https://files.afu.se/Downloads/Transcripts/Higherside%20Chats%20(Greg%20Carlwood)/"/>
    <hyperlink ref="C160" r:id="rId160" display="https://youtu.be/pp21R718_hk"/>
    <hyperlink ref="F160" r:id="rId2" display="https://files.afu.se/Downloads/Transcripts/Higherside%20Chats%20(Greg%20Carlwood)/"/>
    <hyperlink ref="C161" r:id="rId161" display="https://youtu.be/HRofIop_PxY"/>
    <hyperlink ref="F161" r:id="rId2" display="https://files.afu.se/Downloads/Transcripts/Higherside%20Chats%20(Greg%20Carlwood)/"/>
    <hyperlink ref="C162" r:id="rId162" display="https://youtu.be/BcXK6YUNjqg"/>
    <hyperlink ref="F162" r:id="rId2" display="https://files.afu.se/Downloads/Transcripts/Higherside%20Chats%20(Greg%20Carlwood)/"/>
    <hyperlink ref="C163" r:id="rId163" display="https://youtu.be/PrJGqpchwiE"/>
    <hyperlink ref="F163" r:id="rId2" display="https://files.afu.se/Downloads/Transcripts/Higherside%20Chats%20(Greg%20Carlwood)/"/>
    <hyperlink ref="C164" r:id="rId164" display="https://youtu.be/dHNu52Kge-A"/>
    <hyperlink ref="F164" r:id="rId2" display="https://files.afu.se/Downloads/Transcripts/Higherside%20Chats%20(Greg%20Carlwood)/"/>
    <hyperlink ref="C165" r:id="rId165" display="https://youtu.be/T_nwsUhM-9g"/>
    <hyperlink ref="F165" r:id="rId2" display="https://files.afu.se/Downloads/Transcripts/Higherside%20Chats%20(Greg%20Carlwood)/"/>
    <hyperlink ref="C166" r:id="rId166" display="https://youtu.be/lgSpnZXTu6U"/>
    <hyperlink ref="F166" r:id="rId2" display="https://files.afu.se/Downloads/Transcripts/Higherside%20Chats%20(Greg%20Carlwood)/"/>
    <hyperlink ref="C167" r:id="rId167" display="https://youtu.be/szQMt84Y8Kc"/>
    <hyperlink ref="F167" r:id="rId2" display="https://files.afu.se/Downloads/Transcripts/Higherside%20Chats%20(Greg%20Carlwood)/"/>
    <hyperlink ref="C168" r:id="rId168" display="https://youtu.be/NeLtoXiBghg"/>
    <hyperlink ref="F168" r:id="rId2" display="https://files.afu.se/Downloads/Transcripts/Higherside%20Chats%20(Greg%20Carlwood)/"/>
    <hyperlink ref="C169" r:id="rId169" display="https://youtu.be/c-VSqAbvNcA"/>
    <hyperlink ref="F169" r:id="rId2" display="https://files.afu.se/Downloads/Transcripts/Higherside%20Chats%20(Greg%20Carlwood)/"/>
    <hyperlink ref="C170" r:id="rId170" display="https://youtu.be/VvcXgHw4a6w"/>
    <hyperlink ref="F170" r:id="rId2" display="https://files.afu.se/Downloads/Transcripts/Higherside%20Chats%20(Greg%20Carlwood)/"/>
    <hyperlink ref="C171" r:id="rId171" display="https://youtu.be/Mqdh0Gcd3Hk"/>
    <hyperlink ref="F171" r:id="rId2" display="https://files.afu.se/Downloads/Transcripts/Higherside%20Chats%20(Greg%20Carlwood)/"/>
    <hyperlink ref="C172" r:id="rId172" display="https://youtu.be/A8dfpqhDy0E"/>
    <hyperlink ref="F172" r:id="rId2" display="https://files.afu.se/Downloads/Transcripts/Higherside%20Chats%20(Greg%20Carlwood)/"/>
    <hyperlink ref="C173" r:id="rId173" display="https://youtu.be/Z9Ybe3KGcQM"/>
    <hyperlink ref="F173" r:id="rId2" display="https://files.afu.se/Downloads/Transcripts/Higherside%20Chats%20(Greg%20Carlwood)/"/>
    <hyperlink ref="C174" r:id="rId174" display="https://youtu.be/JiPv1L5Mogg"/>
    <hyperlink ref="F174" r:id="rId2" display="https://files.afu.se/Downloads/Transcripts/Higherside%20Chats%20(Greg%20Carlwood)/"/>
    <hyperlink ref="C175" r:id="rId175" display="https://youtu.be/mU8NMxino80"/>
    <hyperlink ref="F175" r:id="rId2" display="https://files.afu.se/Downloads/Transcripts/Higherside%20Chats%20(Greg%20Carlwood)/"/>
    <hyperlink ref="C176" r:id="rId176" display="https://youtu.be/M4xGJKKAMqk"/>
    <hyperlink ref="F176" r:id="rId2" display="https://files.afu.se/Downloads/Transcripts/Higherside%20Chats%20(Greg%20Carlwood)/"/>
    <hyperlink ref="C177" r:id="rId177" display="https://youtu.be/7DQMsQ4G6F4"/>
    <hyperlink ref="F177" r:id="rId2" display="https://files.afu.se/Downloads/Transcripts/Higherside%20Chats%20(Greg%20Carlwood)/"/>
    <hyperlink ref="C178" r:id="rId178" display="https://youtu.be/wCaNwXEC1IU"/>
    <hyperlink ref="F178" r:id="rId2" display="https://files.afu.se/Downloads/Transcripts/Higherside%20Chats%20(Greg%20Carlwood)/"/>
    <hyperlink ref="C179" r:id="rId179" display="https://youtu.be/Azn-4K0-nA0"/>
    <hyperlink ref="F179" r:id="rId2" display="https://files.afu.se/Downloads/Transcripts/Higherside%20Chats%20(Greg%20Carlwood)/"/>
    <hyperlink ref="C180" r:id="rId180" display="https://youtu.be/Y3KZ1_F-TRc"/>
    <hyperlink ref="F180" r:id="rId2" display="https://files.afu.se/Downloads/Transcripts/Higherside%20Chats%20(Greg%20Carlwood)/"/>
    <hyperlink ref="C181" r:id="rId181" display="https://youtu.be/2AMom8DvG3g"/>
    <hyperlink ref="F181" r:id="rId2" display="https://files.afu.se/Downloads/Transcripts/Higherside%20Chats%20(Greg%20Carlwood)/"/>
    <hyperlink ref="C182" r:id="rId182" display="https://youtu.be/k3_fWC13Fmg"/>
    <hyperlink ref="F182" r:id="rId2" display="https://files.afu.se/Downloads/Transcripts/Higherside%20Chats%20(Greg%20Carlwood)/"/>
    <hyperlink ref="C183" r:id="rId183" display="https://youtu.be/L6mQkkxk6S8"/>
    <hyperlink ref="F183" r:id="rId2" display="https://files.afu.se/Downloads/Transcripts/Higherside%20Chats%20(Greg%20Carlwood)/"/>
    <hyperlink ref="C184" r:id="rId184" display="https://youtu.be/PI7BtCI0vyw"/>
    <hyperlink ref="F184" r:id="rId2" display="https://files.afu.se/Downloads/Transcripts/Higherside%20Chats%20(Greg%20Carlwood)/"/>
    <hyperlink ref="C185" r:id="rId185" display="https://youtu.be/3NEewIZL0eA"/>
    <hyperlink ref="F185" r:id="rId2" display="https://files.afu.se/Downloads/Transcripts/Higherside%20Chats%20(Greg%20Carlwood)/"/>
    <hyperlink ref="C186" r:id="rId186" display="https://youtu.be/UQzdxYYJmaI"/>
    <hyperlink ref="F186" r:id="rId2" display="https://files.afu.se/Downloads/Transcripts/Higherside%20Chats%20(Greg%20Carlwood)/"/>
    <hyperlink ref="C187" r:id="rId187" display="https://youtu.be/cMe_4MFGMVA"/>
    <hyperlink ref="F187" r:id="rId2" display="https://files.afu.se/Downloads/Transcripts/Higherside%20Chats%20(Greg%20Carlwood)/"/>
    <hyperlink ref="C188" r:id="rId188" display="https://youtu.be/ItaUsew_id0"/>
    <hyperlink ref="F188" r:id="rId2" display="https://files.afu.se/Downloads/Transcripts/Higherside%20Chats%20(Greg%20Carlwood)/"/>
    <hyperlink ref="C189" r:id="rId189" display="https://youtu.be/tx3hzBuCVDA"/>
    <hyperlink ref="F189" r:id="rId2" display="https://files.afu.se/Downloads/Transcripts/Higherside%20Chats%20(Greg%20Carlwood)/"/>
    <hyperlink ref="C190" r:id="rId190" display="https://youtu.be/ESLAguFH4jA"/>
    <hyperlink ref="F190" r:id="rId2" display="https://files.afu.se/Downloads/Transcripts/Higherside%20Chats%20(Greg%20Carlwood)/"/>
    <hyperlink ref="C191" r:id="rId191" display="https://youtu.be/JpE7ZwsgX2A"/>
    <hyperlink ref="F191" r:id="rId2" display="https://files.afu.se/Downloads/Transcripts/Higherside%20Chats%20(Greg%20Carlwood)/"/>
    <hyperlink ref="C192" r:id="rId192" display="https://youtu.be/JwGHkxHVpRg"/>
    <hyperlink ref="F192" r:id="rId2" display="https://files.afu.se/Downloads/Transcripts/Higherside%20Chats%20(Greg%20Carlwood)/"/>
    <hyperlink ref="C193" r:id="rId193" display="https://youtu.be/vtAiEhIjfrY"/>
    <hyperlink ref="F193" r:id="rId2" display="https://files.afu.se/Downloads/Transcripts/Higherside%20Chats%20(Greg%20Carlwood)/"/>
    <hyperlink ref="C194" r:id="rId194" display="https://youtu.be/4Qz7p6iS7WM"/>
    <hyperlink ref="F194" r:id="rId2" display="https://files.afu.se/Downloads/Transcripts/Higherside%20Chats%20(Greg%20Carlwood)/"/>
    <hyperlink ref="C195" r:id="rId195" display="https://youtu.be/onhddfNLE_A"/>
    <hyperlink ref="F195" r:id="rId2" display="https://files.afu.se/Downloads/Transcripts/Higherside%20Chats%20(Greg%20Carlwood)/"/>
    <hyperlink ref="C196" r:id="rId196" display="https://youtu.be/UHn1T7eqhdE"/>
    <hyperlink ref="F196" r:id="rId2" display="https://files.afu.se/Downloads/Transcripts/Higherside%20Chats%20(Greg%20Carlwood)/"/>
    <hyperlink ref="C197" r:id="rId197" display="https://youtu.be/0T6UELrIgm0"/>
    <hyperlink ref="F197" r:id="rId2" display="https://files.afu.se/Downloads/Transcripts/Higherside%20Chats%20(Greg%20Carlwood)/"/>
    <hyperlink ref="C198" r:id="rId198" display="https://youtu.be/aUZXhk38cHA"/>
    <hyperlink ref="F198" r:id="rId2" display="https://files.afu.se/Downloads/Transcripts/Higherside%20Chats%20(Greg%20Carlwood)/"/>
    <hyperlink ref="C199" r:id="rId199" display="https://youtu.be/aHs4c41ecIE"/>
    <hyperlink ref="F199" r:id="rId2" display="https://files.afu.se/Downloads/Transcripts/Higherside%20Chats%20(Greg%20Carlwood)/"/>
    <hyperlink ref="C200" r:id="rId200" display="https://youtu.be/6yNIPhKKCeQ"/>
    <hyperlink ref="F200" r:id="rId2" display="https://files.afu.se/Downloads/Transcripts/Higherside%20Chats%20(Greg%20Carlwood)/"/>
    <hyperlink ref="C201" r:id="rId201" display="https://youtu.be/pK0H9XdsqCs"/>
    <hyperlink ref="F201" r:id="rId2" display="https://files.afu.se/Downloads/Transcripts/Higherside%20Chats%20(Greg%20Carlwood)/"/>
    <hyperlink ref="C202" r:id="rId202" display="https://youtu.be/bjuDYSX85u4"/>
    <hyperlink ref="F202" r:id="rId2" display="https://files.afu.se/Downloads/Transcripts/Higherside%20Chats%20(Greg%20Carlwood)/"/>
    <hyperlink ref="C203" r:id="rId203" display="https://youtu.be/28RtEzSYEVA"/>
    <hyperlink ref="F203" r:id="rId2" display="https://files.afu.se/Downloads/Transcripts/Higherside%20Chats%20(Greg%20Carlwood)/"/>
    <hyperlink ref="C204" r:id="rId204" display="https://youtu.be/vAZrJNMUPKI"/>
    <hyperlink ref="F204" r:id="rId2" display="https://files.afu.se/Downloads/Transcripts/Higherside%20Chats%20(Greg%20Carlwood)/"/>
    <hyperlink ref="C205" r:id="rId205" display="https://youtu.be/UMRGqOYDdeM"/>
    <hyperlink ref="F205" r:id="rId2" display="https://files.afu.se/Downloads/Transcripts/Higherside%20Chats%20(Greg%20Carlwood)/"/>
    <hyperlink ref="C206" r:id="rId206" display="https://youtu.be/RFRdkZSdl6w"/>
    <hyperlink ref="F206" r:id="rId2" display="https://files.afu.se/Downloads/Transcripts/Higherside%20Chats%20(Greg%20Carlwood)/"/>
    <hyperlink ref="C207" r:id="rId207" display="https://youtu.be/lypE8WEk17I"/>
    <hyperlink ref="F207" r:id="rId2" display="https://files.afu.se/Downloads/Transcripts/Higherside%20Chats%20(Greg%20Carlwood)/"/>
    <hyperlink ref="C208" r:id="rId208" display="https://youtu.be/UQwZtldpMPc"/>
    <hyperlink ref="F208" r:id="rId2" display="https://files.afu.se/Downloads/Transcripts/Higherside%20Chats%20(Greg%20Carlwood)/"/>
    <hyperlink ref="C209" r:id="rId209" display="https://youtu.be/S9_Q-XrVW8U"/>
    <hyperlink ref="F209" r:id="rId2" display="https://files.afu.se/Downloads/Transcripts/Higherside%20Chats%20(Greg%20Carlwood)/"/>
    <hyperlink ref="C210" r:id="rId210" display="https://youtu.be/RwoSVCIw9zQ"/>
    <hyperlink ref="F210" r:id="rId2" display="https://files.afu.se/Downloads/Transcripts/Higherside%20Chats%20(Greg%20Carlwood)/"/>
    <hyperlink ref="C211" r:id="rId211" display="https://youtu.be/H4EipQ6sbQo"/>
    <hyperlink ref="F211" r:id="rId2" display="https://files.afu.se/Downloads/Transcripts/Higherside%20Chats%20(Greg%20Carlwood)/"/>
    <hyperlink ref="C212" r:id="rId212" display="https://youtu.be/7z1h4gGE4aE"/>
    <hyperlink ref="F212" r:id="rId2" display="https://files.afu.se/Downloads/Transcripts/Higherside%20Chats%20(Greg%20Carlwood)/"/>
    <hyperlink ref="C213" r:id="rId213" display="https://youtu.be/nlsllsXaXBw"/>
    <hyperlink ref="F213" r:id="rId2" display="https://files.afu.se/Downloads/Transcripts/Higherside%20Chats%20(Greg%20Carlwood)/"/>
    <hyperlink ref="C214" r:id="rId214" display="https://youtu.be/dUw7DW33h7Y"/>
    <hyperlink ref="F214" r:id="rId2" display="https://files.afu.se/Downloads/Transcripts/Higherside%20Chats%20(Greg%20Carlwood)/"/>
    <hyperlink ref="C215" r:id="rId215" display="https://youtu.be/g2_FZtRC6_8"/>
    <hyperlink ref="F215" r:id="rId2" display="https://files.afu.se/Downloads/Transcripts/Higherside%20Chats%20(Greg%20Carlwood)/"/>
    <hyperlink ref="C216" r:id="rId216" display="https://youtu.be/UIQaDTo59_g"/>
    <hyperlink ref="F216" r:id="rId2" display="https://files.afu.se/Downloads/Transcripts/Higherside%20Chats%20(Greg%20Carlwood)/"/>
    <hyperlink ref="C217" r:id="rId217" display="https://youtu.be/-3NZRepa2mk"/>
    <hyperlink ref="F217" r:id="rId2" display="https://files.afu.se/Downloads/Transcripts/Higherside%20Chats%20(Greg%20Carlwood)/"/>
    <hyperlink ref="C218" r:id="rId218" display="https://youtu.be/z_TnYlqaZLA"/>
    <hyperlink ref="F218" r:id="rId2" display="https://files.afu.se/Downloads/Transcripts/Higherside%20Chats%20(Greg%20Carlwood)/"/>
    <hyperlink ref="C219" r:id="rId219" display="https://youtu.be/hQfBIZ9xZzI"/>
    <hyperlink ref="F219" r:id="rId2" display="https://files.afu.se/Downloads/Transcripts/Higherside%20Chats%20(Greg%20Carlwood)/"/>
    <hyperlink ref="C220" r:id="rId220" display="https://youtu.be/6dGxtr5brLg"/>
    <hyperlink ref="F220" r:id="rId2" display="https://files.afu.se/Downloads/Transcripts/Higherside%20Chats%20(Greg%20Carlwood)/"/>
    <hyperlink ref="C221" r:id="rId221" display="https://youtu.be/KFME_Q8wvoI"/>
    <hyperlink ref="F221" r:id="rId2" display="https://files.afu.se/Downloads/Transcripts/Higherside%20Chats%20(Greg%20Carlwood)/"/>
    <hyperlink ref="C222" r:id="rId222" display="https://youtu.be/lwd_9CUxnZQ"/>
    <hyperlink ref="F222" r:id="rId2" display="https://files.afu.se/Downloads/Transcripts/Higherside%20Chats%20(Greg%20Carlwood)/"/>
    <hyperlink ref="C223" r:id="rId223" display="https://youtu.be/ufI0SitbZYY"/>
    <hyperlink ref="F223" r:id="rId2" display="https://files.afu.se/Downloads/Transcripts/Higherside%20Chats%20(Greg%20Carlwood)/"/>
    <hyperlink ref="C224" r:id="rId224" display="https://youtu.be/u4dcv36nfQw"/>
    <hyperlink ref="F224" r:id="rId2" display="https://files.afu.se/Downloads/Transcripts/Higherside%20Chats%20(Greg%20Carlwood)/"/>
    <hyperlink ref="C225" r:id="rId225" display="https://youtu.be/rH1rTPezZ4k"/>
    <hyperlink ref="F225" r:id="rId2" display="https://files.afu.se/Downloads/Transcripts/Higherside%20Chats%20(Greg%20Carlwood)/"/>
    <hyperlink ref="C226" r:id="rId226" display="https://youtu.be/hS5jyeP1QQE"/>
    <hyperlink ref="F226" r:id="rId2" display="https://files.afu.se/Downloads/Transcripts/Higherside%20Chats%20(Greg%20Carlwood)/"/>
    <hyperlink ref="C227" r:id="rId227" display="https://youtu.be/B95TSwnkYZk"/>
    <hyperlink ref="F227" r:id="rId2" display="https://files.afu.se/Downloads/Transcripts/Higherside%20Chats%20(Greg%20Carlwood)/"/>
    <hyperlink ref="C228" r:id="rId228" display="https://youtu.be/iperlJiuVnM"/>
    <hyperlink ref="F228" r:id="rId2" display="https://files.afu.se/Downloads/Transcripts/Higherside%20Chats%20(Greg%20Carlwood)/"/>
    <hyperlink ref="C229" r:id="rId229" display="https://youtu.be/ZDx7wLbDcAg"/>
    <hyperlink ref="F229" r:id="rId2" display="https://files.afu.se/Downloads/Transcripts/Higherside%20Chats%20(Greg%20Carlwood)/"/>
    <hyperlink ref="C230" r:id="rId230" display="https://youtu.be/KqQV4dBP-9s"/>
    <hyperlink ref="F230" r:id="rId2" display="https://files.afu.se/Downloads/Transcripts/Higherside%20Chats%20(Greg%20Carlwood)/"/>
    <hyperlink ref="C231" r:id="rId231" display="https://youtu.be/qWL7324ogLo"/>
    <hyperlink ref="F231" r:id="rId2" display="https://files.afu.se/Downloads/Transcripts/Higherside%20Chats%20(Greg%20Carlwood)/"/>
    <hyperlink ref="C232" r:id="rId232" display="https://youtu.be/-DJxOBQdY94"/>
    <hyperlink ref="F232" r:id="rId2" display="https://files.afu.se/Downloads/Transcripts/Higherside%20Chats%20(Greg%20Carlwood)/"/>
    <hyperlink ref="C233" r:id="rId233" display="https://youtu.be/P51i5vWeAvY"/>
    <hyperlink ref="F233" r:id="rId2" display="https://files.afu.se/Downloads/Transcripts/Higherside%20Chats%20(Greg%20Carlwood)/"/>
    <hyperlink ref="C234" r:id="rId234" display="https://youtu.be/VQgzSh3VcpE"/>
    <hyperlink ref="F234" r:id="rId2" display="https://files.afu.se/Downloads/Transcripts/Higherside%20Chats%20(Greg%20Carlwood)/"/>
    <hyperlink ref="C235" r:id="rId235" display="https://youtu.be/K5UnkrRVi64"/>
    <hyperlink ref="F235" r:id="rId2" display="https://files.afu.se/Downloads/Transcripts/Higherside%20Chats%20(Greg%20Carlwood)/"/>
    <hyperlink ref="C236" r:id="rId236" display="https://youtu.be/krSUF6M6dyA"/>
    <hyperlink ref="F236" r:id="rId2" display="https://files.afu.se/Downloads/Transcripts/Higherside%20Chats%20(Greg%20Carlwood)/"/>
    <hyperlink ref="C237" r:id="rId237" display="https://youtu.be/0K3TGcf6md0"/>
    <hyperlink ref="F237" r:id="rId2" display="https://files.afu.se/Downloads/Transcripts/Higherside%20Chats%20(Greg%20Carlwood)/"/>
    <hyperlink ref="C238" r:id="rId238" display="https://youtu.be/BDux6l37CuI"/>
    <hyperlink ref="F238" r:id="rId2" display="https://files.afu.se/Downloads/Transcripts/Higherside%20Chats%20(Greg%20Carlwood)/"/>
    <hyperlink ref="C239" r:id="rId239" display="https://youtu.be/qiedAd_wKlA"/>
    <hyperlink ref="F239" r:id="rId2" display="https://files.afu.se/Downloads/Transcripts/Higherside%20Chats%20(Greg%20Carlwood)/"/>
    <hyperlink ref="C240" r:id="rId240" display="https://youtu.be/nwLAPVcpfVQ"/>
    <hyperlink ref="F240" r:id="rId2" display="https://files.afu.se/Downloads/Transcripts/Higherside%20Chats%20(Greg%20Carlwood)/"/>
    <hyperlink ref="C241" r:id="rId241" display="https://youtu.be/OuRnPz2qc4I"/>
    <hyperlink ref="F241" r:id="rId2" display="https://files.afu.se/Downloads/Transcripts/Higherside%20Chats%20(Greg%20Carlwood)/"/>
    <hyperlink ref="C242" r:id="rId242" display="https://youtu.be/VvFkKtRweZM"/>
    <hyperlink ref="F242" r:id="rId2" display="https://files.afu.se/Downloads/Transcripts/Higherside%20Chats%20(Greg%20Carlwood)/"/>
    <hyperlink ref="C243" r:id="rId243" display="https://youtu.be/eTb1c5dXS7c"/>
    <hyperlink ref="F243" r:id="rId2" display="https://files.afu.se/Downloads/Transcripts/Higherside%20Chats%20(Greg%20Carlwood)/"/>
    <hyperlink ref="C244" r:id="rId244" display="https://youtu.be/BuscLs5WmmQ"/>
    <hyperlink ref="F244" r:id="rId2" display="https://files.afu.se/Downloads/Transcripts/Higherside%20Chats%20(Greg%20Carlwood)/"/>
    <hyperlink ref="C245" r:id="rId245" display="https://youtu.be/EwNqQSL9l3U"/>
    <hyperlink ref="F245" r:id="rId2" display="https://files.afu.se/Downloads/Transcripts/Higherside%20Chats%20(Greg%20Carlwood)/"/>
    <hyperlink ref="C246" r:id="rId246" display="https://youtu.be/t9_Fyl5dKK0"/>
    <hyperlink ref="F246" r:id="rId2" display="https://files.afu.se/Downloads/Transcripts/Higherside%20Chats%20(Greg%20Carlwood)/"/>
    <hyperlink ref="C247" r:id="rId247" display="https://youtu.be/5NR7mRzCayU"/>
    <hyperlink ref="F247" r:id="rId2" display="https://files.afu.se/Downloads/Transcripts/Higherside%20Chats%20(Greg%20Carlwood)/"/>
    <hyperlink ref="C248" r:id="rId248" display="https://youtu.be/DUDHTqECWWM"/>
    <hyperlink ref="F248" r:id="rId2" display="https://files.afu.se/Downloads/Transcripts/Higherside%20Chats%20(Greg%20Carlwood)/"/>
    <hyperlink ref="C249" r:id="rId249" display="https://youtu.be/Iw0FdSpOr4I"/>
    <hyperlink ref="F249" r:id="rId2" display="https://files.afu.se/Downloads/Transcripts/Higherside%20Chats%20(Greg%20Carlwood)/"/>
    <hyperlink ref="C250" r:id="rId250" display="https://youtu.be/881vCfQKkAI"/>
    <hyperlink ref="F250" r:id="rId2" display="https://files.afu.se/Downloads/Transcripts/Higherside%20Chats%20(Greg%20Carlwood)/"/>
    <hyperlink ref="C251" r:id="rId251" display="https://youtu.be/C1uGv1WLU_Y"/>
    <hyperlink ref="F251" r:id="rId2" display="https://files.afu.se/Downloads/Transcripts/Higherside%20Chats%20(Greg%20Carlwood)/"/>
    <hyperlink ref="C252" r:id="rId252" display="https://youtu.be/GmeWv_a0fDI"/>
    <hyperlink ref="F252" r:id="rId2" display="https://files.afu.se/Downloads/Transcripts/Higherside%20Chats%20(Greg%20Carlwood)/"/>
    <hyperlink ref="C253" r:id="rId253" display="https://youtu.be/Dn61J8zG5ck"/>
    <hyperlink ref="F253" r:id="rId2" display="https://files.afu.se/Downloads/Transcripts/Higherside%20Chats%20(Greg%20Carlwood)/"/>
    <hyperlink ref="C254" r:id="rId254" display="https://youtu.be/UjdzLOnYAE4"/>
    <hyperlink ref="F254" r:id="rId2" display="https://files.afu.se/Downloads/Transcripts/Higherside%20Chats%20(Greg%20Carlwood)/"/>
    <hyperlink ref="C255" r:id="rId255" display="https://youtu.be/78xL3qj8sLU"/>
    <hyperlink ref="F255" r:id="rId2" display="https://files.afu.se/Downloads/Transcripts/Higherside%20Chats%20(Greg%20Carlwood)/"/>
    <hyperlink ref="C256" r:id="rId256" display="https://youtu.be/9AvimmsTznM"/>
    <hyperlink ref="F256" r:id="rId2" display="https://files.afu.se/Downloads/Transcripts/Higherside%20Chats%20(Greg%20Carlwood)/"/>
    <hyperlink ref="C257" r:id="rId257" display="https://youtu.be/I9USRl9HkzE"/>
    <hyperlink ref="F257" r:id="rId2" display="https://files.afu.se/Downloads/Transcripts/Higherside%20Chats%20(Greg%20Carlwood)/"/>
    <hyperlink ref="C258" r:id="rId258" display="https://youtu.be/caDLMjkd3MQ"/>
    <hyperlink ref="F258" r:id="rId2" display="https://files.afu.se/Downloads/Transcripts/Higherside%20Chats%20(Greg%20Carlwood)/"/>
    <hyperlink ref="C259" r:id="rId259" display="https://youtu.be/fuT1qKiLDsk"/>
    <hyperlink ref="F259" r:id="rId2" display="https://files.afu.se/Downloads/Transcripts/Higherside%20Chats%20(Greg%20Carlwood)/"/>
    <hyperlink ref="C260" r:id="rId260" display="https://youtu.be/1B8kyuWgdD4"/>
    <hyperlink ref="F260" r:id="rId2" display="https://files.afu.se/Downloads/Transcripts/Higherside%20Chats%20(Greg%20Carlwood)/"/>
    <hyperlink ref="C261" r:id="rId261" display="https://youtu.be/CuqJ_H8GMaE"/>
    <hyperlink ref="F261" r:id="rId2" display="https://files.afu.se/Downloads/Transcripts/Higherside%20Chats%20(Greg%20Carlwood)/"/>
    <hyperlink ref="C262" r:id="rId262" display="https://youtu.be/gCJ2lAkLzzI"/>
    <hyperlink ref="F262" r:id="rId2" display="https://files.afu.se/Downloads/Transcripts/Higherside%20Chats%20(Greg%20Carlwood)/"/>
    <hyperlink ref="C263" r:id="rId263" display="https://youtu.be/GBPuH6B1ztw"/>
    <hyperlink ref="F263" r:id="rId2" display="https://files.afu.se/Downloads/Transcripts/Higherside%20Chats%20(Greg%20Carlwood)/"/>
    <hyperlink ref="C264" r:id="rId264" display="https://youtu.be/2rrSZjV3DjU"/>
    <hyperlink ref="F264" r:id="rId2" display="https://files.afu.se/Downloads/Transcripts/Higherside%20Chats%20(Greg%20Carlwood)/"/>
    <hyperlink ref="C265" r:id="rId265" display="https://youtu.be/CunKuGTtVdQ"/>
    <hyperlink ref="F265" r:id="rId2" display="https://files.afu.se/Downloads/Transcripts/Higherside%20Chats%20(Greg%20Carlwood)/"/>
    <hyperlink ref="C266" r:id="rId266" display="https://youtu.be/v1bs_1ZSCio"/>
    <hyperlink ref="F266" r:id="rId2" display="https://files.afu.se/Downloads/Transcripts/Higherside%20Chats%20(Greg%20Carlwood)/"/>
    <hyperlink ref="C267" r:id="rId267" display="https://youtu.be/dLUl_5TpnKE"/>
    <hyperlink ref="F267" r:id="rId2" display="https://files.afu.se/Downloads/Transcripts/Higherside%20Chats%20(Greg%20Carlwood)/"/>
    <hyperlink ref="C268" r:id="rId268" display="https://youtu.be/KTn7TKD1KuE"/>
    <hyperlink ref="F268" r:id="rId2" display="https://files.afu.se/Downloads/Transcripts/Higherside%20Chats%20(Greg%20Carlwood)/"/>
    <hyperlink ref="C269" r:id="rId269" display="https://youtu.be/Pijbhxy2ojM"/>
    <hyperlink ref="F269" r:id="rId2" display="https://files.afu.se/Downloads/Transcripts/Higherside%20Chats%20(Greg%20Carlwood)/"/>
    <hyperlink ref="C270" r:id="rId270" display="https://youtu.be/zdighyAKjxA"/>
    <hyperlink ref="F270" r:id="rId2" display="https://files.afu.se/Downloads/Transcripts/Higherside%20Chats%20(Greg%20Carlwood)/"/>
    <hyperlink ref="C271" r:id="rId271" display="https://youtu.be/zUXoZl8Gajc"/>
    <hyperlink ref="F271" r:id="rId2" display="https://files.afu.se/Downloads/Transcripts/Higherside%20Chats%20(Greg%20Carlwood)/"/>
    <hyperlink ref="C272" r:id="rId272" display="https://youtu.be/1tZq-uwTS30"/>
    <hyperlink ref="F272" r:id="rId2" display="https://files.afu.se/Downloads/Transcripts/Higherside%20Chats%20(Greg%20Carlwood)/"/>
    <hyperlink ref="C273" r:id="rId273" display="https://youtu.be/wLpUxqCyIRQ"/>
    <hyperlink ref="F273" r:id="rId2" display="https://files.afu.se/Downloads/Transcripts/Higherside%20Chats%20(Greg%20Carlwood)/"/>
    <hyperlink ref="C274" r:id="rId274" display="https://youtu.be/cmg9-Dakf3I"/>
    <hyperlink ref="F274" r:id="rId2" display="https://files.afu.se/Downloads/Transcripts/Higherside%20Chats%20(Greg%20Carlwood)/"/>
    <hyperlink ref="C275" r:id="rId275" display="https://youtu.be/PvwmxB19MOc"/>
    <hyperlink ref="F275" r:id="rId2" display="https://files.afu.se/Downloads/Transcripts/Higherside%20Chats%20(Greg%20Carlwood)/"/>
    <hyperlink ref="C276" r:id="rId276" display="https://youtu.be/85Xw4UhA3Dg"/>
    <hyperlink ref="F276" r:id="rId2" display="https://files.afu.se/Downloads/Transcripts/Higherside%20Chats%20(Greg%20Carlwood)/"/>
    <hyperlink ref="C277" r:id="rId277" display="https://youtu.be/S1Z5Zx2ZuBg"/>
    <hyperlink ref="F277" r:id="rId2" display="https://files.afu.se/Downloads/Transcripts/Higherside%20Chats%20(Greg%20Carlwood)/"/>
    <hyperlink ref="C278" r:id="rId278" display="https://youtu.be/wtS4tMNqeEk"/>
    <hyperlink ref="F278" r:id="rId2" display="https://files.afu.se/Downloads/Transcripts/Higherside%20Chats%20(Greg%20Carlwood)/"/>
    <hyperlink ref="C279" r:id="rId279" display="https://youtu.be/d9aNdoi0MPc"/>
    <hyperlink ref="F279" r:id="rId2" display="https://files.afu.se/Downloads/Transcripts/Higherside%20Chats%20(Greg%20Carlwood)/"/>
    <hyperlink ref="C280" r:id="rId280" display="https://youtu.be/2eZ5mJW6390"/>
    <hyperlink ref="F280" r:id="rId2" display="https://files.afu.se/Downloads/Transcripts/Higherside%20Chats%20(Greg%20Carlwood)/"/>
    <hyperlink ref="C281" r:id="rId281" display="https://youtu.be/Nd2sviIfl10"/>
    <hyperlink ref="F281" r:id="rId2" display="https://files.afu.se/Downloads/Transcripts/Higherside%20Chats%20(Greg%20Carlwood)/"/>
    <hyperlink ref="C282" r:id="rId282" display="https://youtu.be/Bsq0V5ri6wk"/>
    <hyperlink ref="F282" r:id="rId2" display="https://files.afu.se/Downloads/Transcripts/Higherside%20Chats%20(Greg%20Carlwood)/"/>
    <hyperlink ref="C283" r:id="rId283" display="https://youtu.be/idDrCxVlqk8"/>
    <hyperlink ref="F283" r:id="rId2" display="https://files.afu.se/Downloads/Transcripts/Higherside%20Chats%20(Greg%20Carlwood)/"/>
    <hyperlink ref="C284" r:id="rId284" display="https://youtu.be/c0hKDQb98cA"/>
    <hyperlink ref="F284" r:id="rId2" display="https://files.afu.se/Downloads/Transcripts/Higherside%20Chats%20(Greg%20Carlwood)/"/>
    <hyperlink ref="C285" r:id="rId285" display="https://youtu.be/laimYDrKZj4"/>
    <hyperlink ref="F285" r:id="rId2" display="https://files.afu.se/Downloads/Transcripts/Higherside%20Chats%20(Greg%20Carlwood)/"/>
    <hyperlink ref="C286" r:id="rId286" display="https://youtu.be/RmvEOnVK8ew"/>
    <hyperlink ref="F286" r:id="rId2" display="https://files.afu.se/Downloads/Transcripts/Higherside%20Chats%20(Greg%20Carlwood)/"/>
    <hyperlink ref="C287" r:id="rId287" display="https://youtu.be/2a-0k03im_E"/>
    <hyperlink ref="F287" r:id="rId2" display="https://files.afu.se/Downloads/Transcripts/Higherside%20Chats%20(Greg%20Carlwood)/"/>
    <hyperlink ref="C288" r:id="rId288" display="https://youtu.be/LkR_MNt0u1w"/>
    <hyperlink ref="F288" r:id="rId2" display="https://files.afu.se/Downloads/Transcripts/Higherside%20Chats%20(Greg%20Carlwood)/"/>
    <hyperlink ref="C289" r:id="rId289" display="https://youtu.be/jHxmULLoL24"/>
    <hyperlink ref="F289" r:id="rId2" display="https://files.afu.se/Downloads/Transcripts/Higherside%20Chats%20(Greg%20Carlwood)/"/>
    <hyperlink ref="C290" r:id="rId290" display="https://youtu.be/BqMJ8GhZQ7E"/>
    <hyperlink ref="F290" r:id="rId2" display="https://files.afu.se/Downloads/Transcripts/Higherside%20Chats%20(Greg%20Carlwood)/"/>
    <hyperlink ref="C291" r:id="rId291" display="https://youtu.be/smc_ldFkTIA"/>
    <hyperlink ref="F291" r:id="rId2" display="https://files.afu.se/Downloads/Transcripts/Higherside%20Chats%20(Greg%20Carlwood)/"/>
    <hyperlink ref="C292" r:id="rId292" display="https://youtu.be/2g4kP4d83hw"/>
    <hyperlink ref="F292" r:id="rId2" display="https://files.afu.se/Downloads/Transcripts/Higherside%20Chats%20(Greg%20Carlwood)/"/>
    <hyperlink ref="C293" r:id="rId293" display="https://youtu.be/g0h8Nc4yiMg"/>
    <hyperlink ref="F293" r:id="rId2" display="https://files.afu.se/Downloads/Transcripts/Higherside%20Chats%20(Greg%20Carlwood)/"/>
    <hyperlink ref="C294" r:id="rId294" display="https://youtu.be/PhtnTsGVnnk"/>
    <hyperlink ref="F294" r:id="rId2" display="https://files.afu.se/Downloads/Transcripts/Higherside%20Chats%20(Greg%20Carlwood)/"/>
    <hyperlink ref="C295" r:id="rId295" display="https://youtu.be/jylmSrJKD4U"/>
    <hyperlink ref="F295" r:id="rId2" display="https://files.afu.se/Downloads/Transcripts/Higherside%20Chats%20(Greg%20Carlwood)/"/>
    <hyperlink ref="C296" r:id="rId296" display="https://youtu.be/YNoCsxhbdo8"/>
    <hyperlink ref="F296" r:id="rId2" display="https://files.afu.se/Downloads/Transcripts/Higherside%20Chats%20(Greg%20Carlwood)/"/>
    <hyperlink ref="C297" r:id="rId297" display="https://youtu.be/skpXfgVypEw"/>
    <hyperlink ref="F297" r:id="rId2" display="https://files.afu.se/Downloads/Transcripts/Higherside%20Chats%20(Greg%20Carlwood)/"/>
    <hyperlink ref="C298" r:id="rId298" display="https://youtu.be/WV_i1KGssaI"/>
    <hyperlink ref="F298" r:id="rId2" display="https://files.afu.se/Downloads/Transcripts/Higherside%20Chats%20(Greg%20Carlwood)/"/>
    <hyperlink ref="C299" r:id="rId299" display="https://youtu.be/MNu2Pnd-6Zg"/>
    <hyperlink ref="F299" r:id="rId2" display="https://files.afu.se/Downloads/Transcripts/Higherside%20Chats%20(Greg%20Carlwood)/"/>
    <hyperlink ref="C300" r:id="rId300" display="https://youtu.be/qrph9EL9w7U"/>
    <hyperlink ref="F300" r:id="rId2" display="https://files.afu.se/Downloads/Transcripts/Higherside%20Chats%20(Greg%20Carlwood)/"/>
    <hyperlink ref="C301" r:id="rId301" display="https://youtu.be/4T0STLZekTE"/>
    <hyperlink ref="F301" r:id="rId2" display="https://files.afu.se/Downloads/Transcripts/Higherside%20Chats%20(Greg%20Carlwood)/"/>
    <hyperlink ref="C302" r:id="rId302" display="https://youtu.be/_W4iQarT1_8"/>
    <hyperlink ref="F302" r:id="rId2" display="https://files.afu.se/Downloads/Transcripts/Higherside%20Chats%20(Greg%20Carlwood)/"/>
    <hyperlink ref="C303" r:id="rId303" display="https://youtu.be/2n9yBAaRsaw"/>
    <hyperlink ref="F303" r:id="rId2" display="https://files.afu.se/Downloads/Transcripts/Higherside%20Chats%20(Greg%20Carlwood)/"/>
    <hyperlink ref="C304" r:id="rId304" display="https://youtu.be/ZzhLJbzdwIY"/>
    <hyperlink ref="F304" r:id="rId2" display="https://files.afu.se/Downloads/Transcripts/Higherside%20Chats%20(Greg%20Carlwood)/"/>
    <hyperlink ref="C305" r:id="rId305" display="https://youtu.be/WScfqQlx3n8"/>
    <hyperlink ref="F305" r:id="rId2" display="https://files.afu.se/Downloads/Transcripts/Higherside%20Chats%20(Greg%20Carlwood)/"/>
    <hyperlink ref="C306" r:id="rId306" display="https://youtu.be/4RO_EMBIU84"/>
    <hyperlink ref="F306" r:id="rId2" display="https://files.afu.se/Downloads/Transcripts/Higherside%20Chats%20(Greg%20Carlwood)/"/>
    <hyperlink ref="C307" r:id="rId307" display="https://youtu.be/-yf6ps_cTvk"/>
    <hyperlink ref="F307" r:id="rId2" display="https://files.afu.se/Downloads/Transcripts/Higherside%20Chats%20(Greg%20Carlwood)/"/>
    <hyperlink ref="C308" r:id="rId308" display="https://youtu.be/6TwCLcbdIbg"/>
    <hyperlink ref="F308" r:id="rId2" display="https://files.afu.se/Downloads/Transcripts/Higherside%20Chats%20(Greg%20Carlwood)/"/>
    <hyperlink ref="C309" r:id="rId309" display="https://youtu.be/grpnw18a-S0"/>
    <hyperlink ref="F309" r:id="rId2" display="https://files.afu.se/Downloads/Transcripts/Higherside%20Chats%20(Greg%20Carlwood)/"/>
    <hyperlink ref="C310" r:id="rId310" display="https://youtu.be/_ChLopNF6rY"/>
    <hyperlink ref="F310" r:id="rId2" display="https://files.afu.se/Downloads/Transcripts/Higherside%20Chats%20(Greg%20Carlwood)/"/>
    <hyperlink ref="C311" r:id="rId311" display="https://youtu.be/pL2yaHQhUqE"/>
    <hyperlink ref="F311" r:id="rId2" display="https://files.afu.se/Downloads/Transcripts/Higherside%20Chats%20(Greg%20Carlwood)/"/>
    <hyperlink ref="C312" r:id="rId312" display="https://youtu.be/XoZBl9dg5eU"/>
    <hyperlink ref="F312" r:id="rId2" display="https://files.afu.se/Downloads/Transcripts/Higherside%20Chats%20(Greg%20Carlwood)/"/>
    <hyperlink ref="C313" r:id="rId313" display="https://youtu.be/m6CqbwwTka4"/>
    <hyperlink ref="F313" r:id="rId2" display="https://files.afu.se/Downloads/Transcripts/Higherside%20Chats%20(Greg%20Carlwood)/"/>
    <hyperlink ref="C314" r:id="rId314" display="https://youtu.be/ssTHnAcFlnA"/>
    <hyperlink ref="F314" r:id="rId2" display="https://files.afu.se/Downloads/Transcripts/Higherside%20Chats%20(Greg%20Carlwood)/"/>
    <hyperlink ref="C315" r:id="rId315" display="https://youtu.be/fcRaI14KLa0"/>
    <hyperlink ref="F315" r:id="rId2" display="https://files.afu.se/Downloads/Transcripts/Higherside%20Chats%20(Greg%20Carlwood)/"/>
    <hyperlink ref="C316" r:id="rId316" display="https://youtu.be/WBgYZBBj3UE"/>
    <hyperlink ref="F316" r:id="rId2" display="https://files.afu.se/Downloads/Transcripts/Higherside%20Chats%20(Greg%20Carlwood)/"/>
    <hyperlink ref="C317" r:id="rId317" display="https://youtu.be/Qw49e0FKMYM"/>
    <hyperlink ref="F317" r:id="rId2" display="https://files.afu.se/Downloads/Transcripts/Higherside%20Chats%20(Greg%20Carlwood)/"/>
    <hyperlink ref="C318" r:id="rId318" display="https://youtu.be/4m0uHnGRuys"/>
    <hyperlink ref="F318" r:id="rId2" display="https://files.afu.se/Downloads/Transcripts/Higherside%20Chats%20(Greg%20Carlwood)/"/>
    <hyperlink ref="C319" r:id="rId319" display="https://youtu.be/zqddAU9yWHI"/>
    <hyperlink ref="F319" r:id="rId2" display="https://files.afu.se/Downloads/Transcripts/Higherside%20Chats%20(Greg%20Carlwood)/"/>
    <hyperlink ref="C320" r:id="rId320" display="https://youtu.be/HDmszmvrL60"/>
    <hyperlink ref="F320" r:id="rId2" display="https://files.afu.se/Downloads/Transcripts/Higherside%20Chats%20(Greg%20Carlwood)/"/>
    <hyperlink ref="C321" r:id="rId321" display="https://youtu.be/1Buy_RD2sLk"/>
    <hyperlink ref="F321" r:id="rId2" display="https://files.afu.se/Downloads/Transcripts/Higherside%20Chats%20(Greg%20Carlwood)/"/>
    <hyperlink ref="C322" r:id="rId322" display="https://youtu.be/o4zbuz7C-Ho"/>
    <hyperlink ref="F322" r:id="rId2" display="https://files.afu.se/Downloads/Transcripts/Higherside%20Chats%20(Greg%20Carlwood)/"/>
    <hyperlink ref="C323" r:id="rId323" display="https://youtu.be/mvcC0K5lnmg"/>
    <hyperlink ref="F323" r:id="rId2" display="https://files.afu.se/Downloads/Transcripts/Higherside%20Chats%20(Greg%20Carlwood)/"/>
    <hyperlink ref="C324" r:id="rId324" display="https://youtu.be/kNf7KOAtX9s"/>
    <hyperlink ref="F324" r:id="rId2" display="https://files.afu.se/Downloads/Transcripts/Higherside%20Chats%20(Greg%20Carlwood)/"/>
    <hyperlink ref="C325" r:id="rId325" display="https://youtu.be/7xNwOKf8ff4"/>
    <hyperlink ref="F325" r:id="rId2" display="https://files.afu.se/Downloads/Transcripts/Higherside%20Chats%20(Greg%20Carlwood)/"/>
    <hyperlink ref="C326" r:id="rId326" display="https://youtu.be/G5CdkhUrW7E"/>
    <hyperlink ref="F326" r:id="rId2" display="https://files.afu.se/Downloads/Transcripts/Higherside%20Chats%20(Greg%20Carlwood)/"/>
    <hyperlink ref="C327" r:id="rId327" display="https://youtu.be/eu5Z1FB3IiA"/>
    <hyperlink ref="F327" r:id="rId2" display="https://files.afu.se/Downloads/Transcripts/Higherside%20Chats%20(Greg%20Carlwood)/"/>
    <hyperlink ref="C328" r:id="rId328" display="https://youtu.be/XcUVGfMnwxs"/>
    <hyperlink ref="F328" r:id="rId2" display="https://files.afu.se/Downloads/Transcripts/Higherside%20Chats%20(Greg%20Carlwood)/"/>
    <hyperlink ref="C329" r:id="rId329" display="https://youtu.be/DzxuMtAPyyE"/>
    <hyperlink ref="F329" r:id="rId2" display="https://files.afu.se/Downloads/Transcripts/Higherside%20Chats%20(Greg%20Carlwood)/"/>
    <hyperlink ref="C330" r:id="rId330" display="https://youtu.be/t3dXGsJZPxw"/>
    <hyperlink ref="F330" r:id="rId2" display="https://files.afu.se/Downloads/Transcripts/Higherside%20Chats%20(Greg%20Carlwood)/"/>
    <hyperlink ref="C331" r:id="rId331" display="https://youtu.be/Wy5Wa4YF91g"/>
    <hyperlink ref="F331" r:id="rId2" display="https://files.afu.se/Downloads/Transcripts/Higherside%20Chats%20(Greg%20Carlwood)/"/>
    <hyperlink ref="C332" r:id="rId332" display="https://youtu.be/sBLEa3DHtMI"/>
    <hyperlink ref="F332" r:id="rId2" display="https://files.afu.se/Downloads/Transcripts/Higherside%20Chats%20(Greg%20Carlwood)/"/>
    <hyperlink ref="C333" r:id="rId333" display="https://youtu.be/Bwt90yRZE24"/>
    <hyperlink ref="F333" r:id="rId2" display="https://files.afu.se/Downloads/Transcripts/Higherside%20Chats%20(Greg%20Carlwood)/"/>
    <hyperlink ref="C334" r:id="rId334" display="https://youtu.be/-CGRgHI4guY"/>
    <hyperlink ref="F334" r:id="rId2" display="https://files.afu.se/Downloads/Transcripts/Higherside%20Chats%20(Greg%20Carlwood)/"/>
    <hyperlink ref="C335" r:id="rId335" display="https://youtu.be/7c6otsQcdkc"/>
    <hyperlink ref="F335" r:id="rId2" display="https://files.afu.se/Downloads/Transcripts/Higherside%20Chats%20(Greg%20Carlwood)/"/>
    <hyperlink ref="C336" r:id="rId336" display="https://youtu.be/A2pQA4jdpfo"/>
    <hyperlink ref="F336" r:id="rId2" display="https://files.afu.se/Downloads/Transcripts/Higherside%20Chats%20(Greg%20Carlwood)/"/>
    <hyperlink ref="C337" r:id="rId337" display="https://youtu.be/kLDD7uHXphk"/>
    <hyperlink ref="F337" r:id="rId2" display="https://files.afu.se/Downloads/Transcripts/Higherside%20Chats%20(Greg%20Carlwood)/"/>
    <hyperlink ref="C338" r:id="rId338" display="https://youtu.be/TMynzUHKayI"/>
    <hyperlink ref="F338" r:id="rId2" display="https://files.afu.se/Downloads/Transcripts/Higherside%20Chats%20(Greg%20Carlwood)/"/>
    <hyperlink ref="C339" r:id="rId339" display="https://youtu.be/YtcKxBh_b6w"/>
    <hyperlink ref="F339" r:id="rId2" display="https://files.afu.se/Downloads/Transcripts/Higherside%20Chats%20(Greg%20Carlwood)/"/>
    <hyperlink ref="C340" r:id="rId340" display="https://youtu.be/gYYA_wC8eYY"/>
    <hyperlink ref="F340" r:id="rId2" display="https://files.afu.se/Downloads/Transcripts/Higherside%20Chats%20(Greg%20Carlwood)/"/>
    <hyperlink ref="C341" r:id="rId341" display="https://youtu.be/7Ghq4KPC4K0"/>
    <hyperlink ref="F341" r:id="rId2" display="https://files.afu.se/Downloads/Transcripts/Higherside%20Chats%20(Greg%20Carlwood)/"/>
    <hyperlink ref="C342" r:id="rId342" display="https://youtu.be/UIPXKEAsCcE"/>
    <hyperlink ref="F342" r:id="rId2" display="https://files.afu.se/Downloads/Transcripts/Higherside%20Chats%20(Greg%20Carlwood)/"/>
    <hyperlink ref="C343" r:id="rId343" display="https://youtu.be/UMPi13f5Cyg"/>
    <hyperlink ref="F343" r:id="rId2" display="https://files.afu.se/Downloads/Transcripts/Higherside%20Chats%20(Greg%20Carlwood)/"/>
    <hyperlink ref="C344" r:id="rId344" display="https://youtu.be/nPo4kBnOwZI"/>
    <hyperlink ref="F344" r:id="rId2" display="https://files.afu.se/Downloads/Transcripts/Higherside%20Chats%20(Greg%20Carlwood)/"/>
    <hyperlink ref="C345" r:id="rId345" display="https://youtu.be/PsLCidtbKq4"/>
    <hyperlink ref="F345" r:id="rId2" display="https://files.afu.se/Downloads/Transcripts/Higherside%20Chats%20(Greg%20Carlwood)/"/>
    <hyperlink ref="C346" r:id="rId346" display="https://youtu.be/NwIBWtVnNLQ"/>
    <hyperlink ref="F346" r:id="rId2" display="https://files.afu.se/Downloads/Transcripts/Higherside%20Chats%20(Greg%20Carlwood)/"/>
    <hyperlink ref="C347" r:id="rId347" display="https://youtu.be/DfkUH6rHyI8"/>
    <hyperlink ref="F347" r:id="rId2" display="https://files.afu.se/Downloads/Transcripts/Higherside%20Chats%20(Greg%20Carlwood)/"/>
    <hyperlink ref="C348" r:id="rId348" display="https://youtu.be/0Q5rBLp39Uw"/>
    <hyperlink ref="F348" r:id="rId2" display="https://files.afu.se/Downloads/Transcripts/Higherside%20Chats%20(Greg%20Carlwood)/"/>
    <hyperlink ref="C349" r:id="rId349" display="https://youtu.be/1kDNQEfQSqU"/>
    <hyperlink ref="F349" r:id="rId2" display="https://files.afu.se/Downloads/Transcripts/Higherside%20Chats%20(Greg%20Carlwood)/"/>
    <hyperlink ref="C350" r:id="rId350" display="https://youtu.be/RjWFkpuNJ2A"/>
    <hyperlink ref="F350" r:id="rId2" display="https://files.afu.se/Downloads/Transcripts/Higherside%20Chats%20(Greg%20Carlwood)/"/>
    <hyperlink ref="C351" r:id="rId351" display="https://youtu.be/XMKSQBmuROY"/>
    <hyperlink ref="F351" r:id="rId2" display="https://files.afu.se/Downloads/Transcripts/Higherside%20Chats%20(Greg%20Carlwood)/"/>
    <hyperlink ref="C352" r:id="rId352" display="https://youtu.be/ouiULYRuVM8"/>
    <hyperlink ref="F352" r:id="rId2" display="https://files.afu.se/Downloads/Transcripts/Higherside%20Chats%20(Greg%20Carlwood)/"/>
    <hyperlink ref="C353" r:id="rId353" display="https://youtu.be/cJXW_FTt0Oo"/>
    <hyperlink ref="F353" r:id="rId2" display="https://files.afu.se/Downloads/Transcripts/Higherside%20Chats%20(Greg%20Carlwood)/"/>
    <hyperlink ref="C354" r:id="rId354" display="https://youtu.be/kLH_kAPE94g"/>
    <hyperlink ref="F354" r:id="rId2" display="https://files.afu.se/Downloads/Transcripts/Higherside%20Chats%20(Greg%20Carlwood)/"/>
    <hyperlink ref="C355" r:id="rId355" display="https://youtu.be/063hCpwqXno"/>
    <hyperlink ref="F355" r:id="rId2" display="https://files.afu.se/Downloads/Transcripts/Higherside%20Chats%20(Greg%20Carlwood)/"/>
    <hyperlink ref="C356" r:id="rId356" display="https://youtu.be/qlvtEQjJYTY"/>
    <hyperlink ref="F356" r:id="rId2" display="https://files.afu.se/Downloads/Transcripts/Higherside%20Chats%20(Greg%20Carlwood)/"/>
    <hyperlink ref="C357" r:id="rId357" display="https://youtu.be/MUUb4KL3BsI"/>
    <hyperlink ref="F357" r:id="rId2" display="https://files.afu.se/Downloads/Transcripts/Higherside%20Chats%20(Greg%20Carlwood)/"/>
    <hyperlink ref="C358" r:id="rId358" display="https://youtu.be/kEAvVo4FKJk"/>
    <hyperlink ref="F358" r:id="rId2" display="https://files.afu.se/Downloads/Transcripts/Higherside%20Chats%20(Greg%20Carlwood)/"/>
    <hyperlink ref="C359" r:id="rId359" display="https://youtu.be/aM_VXXrcLVQ"/>
    <hyperlink ref="F359" r:id="rId2" display="https://files.afu.se/Downloads/Transcripts/Higherside%20Chats%20(Greg%20Carlwood)/"/>
    <hyperlink ref="C360" r:id="rId360" display="https://youtu.be/en8E6-81RfE"/>
    <hyperlink ref="F360" r:id="rId2" display="https://files.afu.se/Downloads/Transcripts/Higherside%20Chats%20(Greg%20Carlwood)/"/>
    <hyperlink ref="C361" r:id="rId361" display="https://youtu.be/jnTUiyaI9Io"/>
    <hyperlink ref="F361" r:id="rId2" display="https://files.afu.se/Downloads/Transcripts/Higherside%20Chats%20(Greg%20Carlwood)/"/>
    <hyperlink ref="C362" r:id="rId362" display="https://youtu.be/ETufPiw5oOQ"/>
    <hyperlink ref="F362" r:id="rId2" display="https://files.afu.se/Downloads/Transcripts/Higherside%20Chats%20(Greg%20Carlwood)/"/>
    <hyperlink ref="C363" r:id="rId363" display="https://youtu.be/mQZxRyszmsA"/>
    <hyperlink ref="F363" r:id="rId2" display="https://files.afu.se/Downloads/Transcripts/Higherside%20Chats%20(Greg%20Carlwood)/"/>
    <hyperlink ref="C364" r:id="rId364" display="https://youtu.be/DjSqoqqZ4xI"/>
    <hyperlink ref="F364" r:id="rId2" display="https://files.afu.se/Downloads/Transcripts/Higherside%20Chats%20(Greg%20Carlwood)/"/>
    <hyperlink ref="C365" r:id="rId365" display="https://youtu.be/kTo0kyKGukM"/>
    <hyperlink ref="F365" r:id="rId2" display="https://files.afu.se/Downloads/Transcripts/Higherside%20Chats%20(Greg%20Carlwood)/"/>
    <hyperlink ref="C366" r:id="rId366" display="https://youtu.be/52Ie9W-m1ks"/>
    <hyperlink ref="F366" r:id="rId2" display="https://files.afu.se/Downloads/Transcripts/Higherside%20Chats%20(Greg%20Carlwood)/"/>
    <hyperlink ref="C367" r:id="rId367" display="https://youtu.be/K0NIa1HY4ZE"/>
    <hyperlink ref="F367" r:id="rId2" display="https://files.afu.se/Downloads/Transcripts/Higherside%20Chats%20(Greg%20Carlwood)/"/>
    <hyperlink ref="C368" r:id="rId368" display="https://youtu.be/rSRsOCJRXyI"/>
    <hyperlink ref="F368" r:id="rId2" display="https://files.afu.se/Downloads/Transcripts/Higherside%20Chats%20(Greg%20Carlwood)/"/>
    <hyperlink ref="C369" r:id="rId369" display="https://youtu.be/8VybmG5K0ek"/>
    <hyperlink ref="F369" r:id="rId2" display="https://files.afu.se/Downloads/Transcripts/Higherside%20Chats%20(Greg%20Carlwood)/"/>
    <hyperlink ref="C370" r:id="rId370" display="https://youtu.be/GscERZYLUIs"/>
    <hyperlink ref="F370" r:id="rId2" display="https://files.afu.se/Downloads/Transcripts/Higherside%20Chats%20(Greg%20Carlwood)/"/>
    <hyperlink ref="C371" r:id="rId371" display="https://youtu.be/F4axTsCwhN4"/>
    <hyperlink ref="F371" r:id="rId2" display="https://files.afu.se/Downloads/Transcripts/Higherside%20Chats%20(Greg%20Carlwood)/"/>
    <hyperlink ref="C372" r:id="rId372" display="https://youtu.be/YnT1ZJjTyss"/>
    <hyperlink ref="F372" r:id="rId2" display="https://files.afu.se/Downloads/Transcripts/Higherside%20Chats%20(Greg%20Carlwood)/"/>
    <hyperlink ref="C373" r:id="rId373" display="https://youtu.be/qYo-VdV3K0w"/>
    <hyperlink ref="F373" r:id="rId2" display="https://files.afu.se/Downloads/Transcripts/Higherside%20Chats%20(Greg%20Carlwood)/"/>
    <hyperlink ref="C374" r:id="rId374" display="https://youtu.be/6XltxO3Z6j0"/>
    <hyperlink ref="F374" r:id="rId2" display="https://files.afu.se/Downloads/Transcripts/Higherside%20Chats%20(Greg%20Carlwood)/"/>
    <hyperlink ref="C375" r:id="rId375" display="https://youtu.be/u9_Gxm6Lv2E"/>
    <hyperlink ref="F375" r:id="rId2" display="https://files.afu.se/Downloads/Transcripts/Higherside%20Chats%20(Greg%20Carlwood)/"/>
    <hyperlink ref="C376" r:id="rId376" display="https://youtu.be/a2mrIF2XJpQ"/>
    <hyperlink ref="F376" r:id="rId2" display="https://files.afu.se/Downloads/Transcripts/Higherside%20Chats%20(Greg%20Carlwood)/"/>
    <hyperlink ref="C377" r:id="rId377" display="https://youtu.be/I_RnWMef2rM"/>
    <hyperlink ref="F377" r:id="rId2" display="https://files.afu.se/Downloads/Transcripts/Higherside%20Chats%20(Greg%20Carlwood)/"/>
    <hyperlink ref="C378" r:id="rId378" display="https://youtu.be/fUyx5gpvh0M"/>
    <hyperlink ref="F378" r:id="rId2" display="https://files.afu.se/Downloads/Transcripts/Higherside%20Chats%20(Greg%20Carlwood)/"/>
    <hyperlink ref="C379" r:id="rId379" display="https://youtu.be/ZJXip4JlrpQ"/>
    <hyperlink ref="F379" r:id="rId2" display="https://files.afu.se/Downloads/Transcripts/Higherside%20Chats%20(Greg%20Carlwood)/"/>
    <hyperlink ref="C380" r:id="rId380" display="https://youtu.be/fzIHxVq-aIE"/>
    <hyperlink ref="F380" r:id="rId2" display="https://files.afu.se/Downloads/Transcripts/Higherside%20Chats%20(Greg%20Carlwood)/"/>
    <hyperlink ref="C381" r:id="rId381" display="https://youtu.be/E2IVuGqc-GM"/>
    <hyperlink ref="F381" r:id="rId2" display="https://files.afu.se/Downloads/Transcripts/Higherside%20Chats%20(Greg%20Carlwood)/"/>
    <hyperlink ref="C382" r:id="rId382" display="https://youtu.be/4ncOugDIKdw"/>
    <hyperlink ref="F382" r:id="rId2" display="https://files.afu.se/Downloads/Transcripts/Higherside%20Chats%20(Greg%20Carlwood)/"/>
    <hyperlink ref="C383" r:id="rId383" display="https://youtu.be/er3bUTD9sUE"/>
    <hyperlink ref="F383" r:id="rId2" display="https://files.afu.se/Downloads/Transcripts/Higherside%20Chats%20(Greg%20Carlwood)/"/>
    <hyperlink ref="C384" r:id="rId384" display="https://youtu.be/CDRFMDrASaw"/>
    <hyperlink ref="F384" r:id="rId2" display="https://files.afu.se/Downloads/Transcripts/Higherside%20Chats%20(Greg%20Carlwood)/"/>
    <hyperlink ref="C385" r:id="rId385" display="https://youtu.be/T_eILDFk7UY"/>
    <hyperlink ref="F385" r:id="rId2" display="https://files.afu.se/Downloads/Transcripts/Higherside%20Chats%20(Greg%20Carlwood)/"/>
    <hyperlink ref="C386" r:id="rId386" display="https://youtu.be/ZLBuBiGE5o0"/>
    <hyperlink ref="F386" r:id="rId2" display="https://files.afu.se/Downloads/Transcripts/Higherside%20Chats%20(Greg%20Carlwood)/"/>
    <hyperlink ref="C387" r:id="rId387" display="https://youtu.be/8cIJEbJ9BrM"/>
    <hyperlink ref="F387" r:id="rId2" display="https://files.afu.se/Downloads/Transcripts/Higherside%20Chats%20(Greg%20Carlwood)/"/>
    <hyperlink ref="C388" r:id="rId388" display="https://youtu.be/biv-xf5tnDo"/>
    <hyperlink ref="F388" r:id="rId2" display="https://files.afu.se/Downloads/Transcripts/Higherside%20Chats%20(Greg%20Carlwood)/"/>
    <hyperlink ref="C389" r:id="rId389" display="https://youtu.be/yOzuhcRS3Co"/>
    <hyperlink ref="F389" r:id="rId2" display="https://files.afu.se/Downloads/Transcripts/Higherside%20Chats%20(Greg%20Carlwood)/"/>
    <hyperlink ref="C390" r:id="rId390" display="https://youtu.be/tDn4PlUE9Fk"/>
    <hyperlink ref="F390" r:id="rId2" display="https://files.afu.se/Downloads/Transcripts/Higherside%20Chats%20(Greg%20Carlwood)/"/>
    <hyperlink ref="C391" r:id="rId391" display="https://youtu.be/f6bao5KTX_s"/>
    <hyperlink ref="F391" r:id="rId2" display="https://files.afu.se/Downloads/Transcripts/Higherside%20Chats%20(Greg%20Carlwood)/"/>
    <hyperlink ref="C392" r:id="rId392" display="https://youtu.be/PuHf4DXgJnI"/>
    <hyperlink ref="F392" r:id="rId2" display="https://files.afu.se/Downloads/Transcripts/Higherside%20Chats%20(Greg%20Carlwood)/"/>
    <hyperlink ref="C393" r:id="rId393" display="https://youtu.be/ovU-2pDGOx4"/>
    <hyperlink ref="F393" r:id="rId2" display="https://files.afu.se/Downloads/Transcripts/Higherside%20Chats%20(Greg%20Carlwood)/"/>
    <hyperlink ref="C394" r:id="rId394" display="https://youtu.be/OiDYlUo7D8I"/>
    <hyperlink ref="F394" r:id="rId2" display="https://files.afu.se/Downloads/Transcripts/Higherside%20Chats%20(Greg%20Carlwood)/"/>
    <hyperlink ref="C395" r:id="rId395" display="https://youtu.be/IC5MnvAO4OY"/>
    <hyperlink ref="F395" r:id="rId2" display="https://files.afu.se/Downloads/Transcripts/Higherside%20Chats%20(Greg%20Carlwood)/"/>
    <hyperlink ref="C396" r:id="rId396" display="https://youtu.be/1F9tutQkBKY"/>
    <hyperlink ref="F396" r:id="rId2" display="https://files.afu.se/Downloads/Transcripts/Higherside%20Chats%20(Greg%20Carlwood)/"/>
    <hyperlink ref="C397" r:id="rId397" display="https://youtu.be/hBW_LQoICao"/>
    <hyperlink ref="F397" r:id="rId2" display="https://files.afu.se/Downloads/Transcripts/Higherside%20Chats%20(Greg%20Carlwood)/"/>
    <hyperlink ref="C398" r:id="rId398" display="https://youtu.be/wPXZm1dYiIY"/>
    <hyperlink ref="F398" r:id="rId2" display="https://files.afu.se/Downloads/Transcripts/Higherside%20Chats%20(Greg%20Carlwood)/"/>
    <hyperlink ref="C399" r:id="rId399" display="https://youtu.be/Ga_MlMeXuWo"/>
    <hyperlink ref="F399" r:id="rId2" display="https://files.afu.se/Downloads/Transcripts/Higherside%20Chats%20(Greg%20Carlwood)/"/>
    <hyperlink ref="C400" r:id="rId400" display="https://youtu.be/vbkSF3kr1IM"/>
    <hyperlink ref="F400" r:id="rId2" display="https://files.afu.se/Downloads/Transcripts/Higherside%20Chats%20(Greg%20Carlwood)/"/>
    <hyperlink ref="C401" r:id="rId401" display="https://youtu.be/n5yRwA-hfTs"/>
    <hyperlink ref="F401" r:id="rId2" display="https://files.afu.se/Downloads/Transcripts/Higherside%20Chats%20(Greg%20Carlwood)/"/>
    <hyperlink ref="C402" r:id="rId402" display="https://youtu.be/vpLJivCxUNY"/>
    <hyperlink ref="F402" r:id="rId2" display="https://files.afu.se/Downloads/Transcripts/Higherside%20Chats%20(Greg%20Carlwood)/"/>
    <hyperlink ref="C403" r:id="rId403" display="https://youtu.be/chvPE5FynqY"/>
    <hyperlink ref="F403" r:id="rId2" display="https://files.afu.se/Downloads/Transcripts/Higherside%20Chats%20(Greg%20Carlwood)/"/>
    <hyperlink ref="C404" r:id="rId404" display="https://youtu.be/MW_8a15Y37U"/>
    <hyperlink ref="F404" r:id="rId2" display="https://files.afu.se/Downloads/Transcripts/Higherside%20Chats%20(Greg%20Carlwood)/"/>
    <hyperlink ref="C405" r:id="rId405" display="https://youtu.be/J9dmVdfAEKg"/>
    <hyperlink ref="F405" r:id="rId2" display="https://files.afu.se/Downloads/Transcripts/Higherside%20Chats%20(Greg%20Carlwood)/"/>
    <hyperlink ref="C406" r:id="rId406" display="https://youtu.be/qcWoFz3s3n0"/>
    <hyperlink ref="F406" r:id="rId2" display="https://files.afu.se/Downloads/Transcripts/Higherside%20Chats%20(Greg%20Carlwood)/"/>
    <hyperlink ref="C407" r:id="rId407" display="https://youtu.be/H9Syozf787Q"/>
    <hyperlink ref="F407" r:id="rId2" display="https://files.afu.se/Downloads/Transcripts/Higherside%20Chats%20(Greg%20Carlwood)/"/>
    <hyperlink ref="C408" r:id="rId408" display="https://youtu.be/X-4_6SFbZok"/>
    <hyperlink ref="F408" r:id="rId2" display="https://files.afu.se/Downloads/Transcripts/Higherside%20Chats%20(Greg%20Carlwood)/"/>
    <hyperlink ref="C409" r:id="rId409" display="https://youtu.be/clbOZX_0qTc"/>
    <hyperlink ref="F409" r:id="rId2" display="https://files.afu.se/Downloads/Transcripts/Higherside%20Chats%20(Greg%20Carlwood)/"/>
    <hyperlink ref="C410" r:id="rId410" display="https://youtu.be/pWSBwqrki2A"/>
    <hyperlink ref="F410" r:id="rId2" display="https://files.afu.se/Downloads/Transcripts/Higherside%20Chats%20(Greg%20Carlwood)/"/>
    <hyperlink ref="C411" r:id="rId411" display="https://youtu.be/sdohhhf95oA"/>
    <hyperlink ref="F411" r:id="rId2" display="https://files.afu.se/Downloads/Transcripts/Higherside%20Chats%20(Greg%20Carlwood)/"/>
    <hyperlink ref="C412" r:id="rId412" display="https://youtu.be/IwqkAVKgW1I"/>
    <hyperlink ref="F412" r:id="rId2" display="https://files.afu.se/Downloads/Transcripts/Higherside%20Chats%20(Greg%20Carlwood)/"/>
    <hyperlink ref="C413" r:id="rId413" display="https://youtu.be/hK9ivsbuW70"/>
    <hyperlink ref="F413" r:id="rId2" display="https://files.afu.se/Downloads/Transcripts/Higherside%20Chats%20(Greg%20Carlwood)/"/>
    <hyperlink ref="C414" r:id="rId414" display="https://youtu.be/_VRzFWwSL4E"/>
    <hyperlink ref="F414" r:id="rId2" display="https://files.afu.se/Downloads/Transcripts/Higherside%20Chats%20(Greg%20Carlwood)/"/>
    <hyperlink ref="C415" r:id="rId415" display="https://youtu.be/0M7_POTsYgI"/>
    <hyperlink ref="F415" r:id="rId2" display="https://files.afu.se/Downloads/Transcripts/Higherside%20Chats%20(Greg%20Carlwood)/"/>
    <hyperlink ref="C416" r:id="rId416" display="https://youtu.be/0U5HsWyhIOA"/>
    <hyperlink ref="F416" r:id="rId2" display="https://files.afu.se/Downloads/Transcripts/Higherside%20Chats%20(Greg%20Carlwood)/"/>
    <hyperlink ref="C417" r:id="rId417" display="https://youtu.be/j3Q8OgkFGdQ"/>
    <hyperlink ref="F417" r:id="rId2" display="https://files.afu.se/Downloads/Transcripts/Higherside%20Chats%20(Greg%20Carlwood)/"/>
    <hyperlink ref="C418" r:id="rId418" display="https://youtu.be/g2KpHP8ZwAA"/>
    <hyperlink ref="F418" r:id="rId2" display="https://files.afu.se/Downloads/Transcripts/Higherside%20Chats%20(Greg%20Carlwood)/"/>
    <hyperlink ref="C419" r:id="rId419" display="https://youtu.be/Au3wu4gUXKU"/>
    <hyperlink ref="F419" r:id="rId2" display="https://files.afu.se/Downloads/Transcripts/Higherside%20Chats%20(Greg%20Carlwood)/"/>
    <hyperlink ref="C420" r:id="rId420" display="https://youtu.be/9o7VLNmpByY"/>
    <hyperlink ref="F420" r:id="rId2" display="https://files.afu.se/Downloads/Transcripts/Higherside%20Chats%20(Greg%20Carlwood)/"/>
    <hyperlink ref="C421" r:id="rId421" display="https://youtu.be/tZ-Fok443F8"/>
    <hyperlink ref="F421" r:id="rId2" display="https://files.afu.se/Downloads/Transcripts/Higherside%20Chats%20(Greg%20Carlwood)/"/>
    <hyperlink ref="C422" r:id="rId422" display="https://youtu.be/rB5OYefGTHs"/>
    <hyperlink ref="F422" r:id="rId2" display="https://files.afu.se/Downloads/Transcripts/Higherside%20Chats%20(Greg%20Carlwood)/"/>
    <hyperlink ref="C423" r:id="rId423" display="https://youtu.be/PkH9iaa8IBQ"/>
    <hyperlink ref="F423" r:id="rId2" display="https://files.afu.se/Downloads/Transcripts/Higherside%20Chats%20(Greg%20Carlwood)/"/>
    <hyperlink ref="C424" r:id="rId424" display="https://youtu.be/5v1Qoo0yoaU"/>
    <hyperlink ref="F424" r:id="rId2" display="https://files.afu.se/Downloads/Transcripts/Higherside%20Chats%20(Greg%20Carlwood)/"/>
    <hyperlink ref="C425" r:id="rId425" display="https://youtu.be/NeGooi4N7RA"/>
    <hyperlink ref="F425" r:id="rId2" display="https://files.afu.se/Downloads/Transcripts/Higherside%20Chats%20(Greg%20Carlwood)/"/>
    <hyperlink ref="C426" r:id="rId426" display="https://youtu.be/RglH7EIP77g"/>
    <hyperlink ref="F426" r:id="rId2" display="https://files.afu.se/Downloads/Transcripts/Higherside%20Chats%20(Greg%20Carlwood)/"/>
    <hyperlink ref="C427" r:id="rId427" display="https://youtu.be/QVzzY930Z1I"/>
    <hyperlink ref="F427" r:id="rId2" display="https://files.afu.se/Downloads/Transcripts/Higherside%20Chats%20(Greg%20Carlwood)/"/>
    <hyperlink ref="C428" r:id="rId428" display="https://youtu.be/A4KB3NyqDAQ"/>
    <hyperlink ref="F428" r:id="rId2" display="https://files.afu.se/Downloads/Transcripts/Higherside%20Chats%20(Greg%20Carlwood)/"/>
    <hyperlink ref="C429" r:id="rId429" display="https://youtu.be/73rnCaYFp34"/>
    <hyperlink ref="F429" r:id="rId2" display="https://files.afu.se/Downloads/Transcripts/Higherside%20Chats%20(Greg%20Carlwood)/"/>
    <hyperlink ref="C430" r:id="rId430" display="https://youtu.be/K65t6RBAxYc"/>
    <hyperlink ref="F430" r:id="rId2" display="https://files.afu.se/Downloads/Transcripts/Higherside%20Chats%20(Greg%20Carlwood)/"/>
    <hyperlink ref="C431" r:id="rId431" display="https://youtu.be/jEy_X4uGT-g"/>
    <hyperlink ref="F431" r:id="rId2" display="https://files.afu.se/Downloads/Transcripts/Higherside%20Chats%20(Greg%20Carlwood)/"/>
    <hyperlink ref="C432" r:id="rId432" display="https://youtu.be/BWg8_4lXXJ0"/>
    <hyperlink ref="F432" r:id="rId2" display="https://files.afu.se/Downloads/Transcripts/Higherside%20Chats%20(Greg%20Carlwood)/"/>
    <hyperlink ref="C433" r:id="rId433" display="https://youtu.be/xObF72JbgIE"/>
    <hyperlink ref="F433" r:id="rId2" display="https://files.afu.se/Downloads/Transcripts/Higherside%20Chats%20(Greg%20Carlwood)/"/>
    <hyperlink ref="C434" r:id="rId434" display="https://youtu.be/jZS0etOOeP4"/>
    <hyperlink ref="F434" r:id="rId2" display="https://files.afu.se/Downloads/Transcripts/Higherside%20Chats%20(Greg%20Carlwood)/"/>
    <hyperlink ref="C435" r:id="rId435" display="https://youtu.be/GISV8hH7m-A"/>
    <hyperlink ref="F435" r:id="rId2" display="https://files.afu.se/Downloads/Transcripts/Higherside%20Chats%20(Greg%20Carlwood)/"/>
    <hyperlink ref="C436" r:id="rId436" display="https://youtu.be/LfPCw-2SktY"/>
    <hyperlink ref="F436" r:id="rId2" display="https://files.afu.se/Downloads/Transcripts/Higherside%20Chats%20(Greg%20Carlwood)/"/>
    <hyperlink ref="C437" r:id="rId437" display="https://youtu.be/-18o_H_p0Rk"/>
    <hyperlink ref="F437" r:id="rId2" display="https://files.afu.se/Downloads/Transcripts/Higherside%20Chats%20(Greg%20Carlwood)/"/>
    <hyperlink ref="C438" r:id="rId438" display="https://youtu.be/UxGNwIttsnc"/>
    <hyperlink ref="F438" r:id="rId2" display="https://files.afu.se/Downloads/Transcripts/Higherside%20Chats%20(Greg%20Carlwood)/"/>
    <hyperlink ref="C439" r:id="rId439" display="https://youtu.be/wrTXqLwOxec"/>
    <hyperlink ref="F439" r:id="rId2" display="https://files.afu.se/Downloads/Transcripts/Higherside%20Chats%20(Greg%20Carlwood)/"/>
    <hyperlink ref="C440" r:id="rId440" display="https://youtu.be/frSHe_K7kmY"/>
    <hyperlink ref="F440" r:id="rId2" display="https://files.afu.se/Downloads/Transcripts/Higherside%20Chats%20(Greg%20Carlwood)/"/>
    <hyperlink ref="C441" r:id="rId441" display="https://youtu.be/voSs3peWsEg"/>
    <hyperlink ref="F441" r:id="rId2" display="https://files.afu.se/Downloads/Transcripts/Higherside%20Chats%20(Greg%20Carlwood)/"/>
    <hyperlink ref="C442" r:id="rId442" display="https://youtu.be/qP7Sz7bovBo"/>
    <hyperlink ref="F442" r:id="rId2" display="https://files.afu.se/Downloads/Transcripts/Higherside%20Chats%20(Greg%20Carlwood)/"/>
    <hyperlink ref="C443" r:id="rId443" display="https://youtu.be/mX6ngarUBRE"/>
    <hyperlink ref="F443" r:id="rId2" display="https://files.afu.se/Downloads/Transcripts/Higherside%20Chats%20(Greg%20Carlwood)/"/>
    <hyperlink ref="C444" r:id="rId444" display="https://youtu.be/TNdH-O67jdE"/>
    <hyperlink ref="F444" r:id="rId2" display="https://files.afu.se/Downloads/Transcripts/Higherside%20Chats%20(Greg%20Carlwood)/"/>
    <hyperlink ref="C445" r:id="rId445" display="https://youtu.be/624Y9GaYSyM"/>
    <hyperlink ref="F445" r:id="rId2" display="https://files.afu.se/Downloads/Transcripts/Higherside%20Chats%20(Greg%20Carlwood)/"/>
    <hyperlink ref="C446" r:id="rId446" display="https://youtu.be/2TUKYhYxSV8"/>
    <hyperlink ref="F446" r:id="rId2" display="https://files.afu.se/Downloads/Transcripts/Higherside%20Chats%20(Greg%20Carlwood)/"/>
    <hyperlink ref="C447" r:id="rId447" display="https://youtu.be/7yNq8qFBq6U"/>
    <hyperlink ref="F447" r:id="rId2" display="https://files.afu.se/Downloads/Transcripts/Higherside%20Chats%20(Greg%20Carlwood)/"/>
    <hyperlink ref="C448" r:id="rId448" display="https://youtu.be/yAqcdgaVooc"/>
    <hyperlink ref="F448" r:id="rId2" display="https://files.afu.se/Downloads/Transcripts/Higherside%20Chats%20(Greg%20Carlwood)/"/>
    <hyperlink ref="C449" r:id="rId449" display="https://youtu.be/sEAvFtkNCXA"/>
    <hyperlink ref="F449" r:id="rId2" display="https://files.afu.se/Downloads/Transcripts/Higherside%20Chats%20(Greg%20Carlwood)/"/>
    <hyperlink ref="C450" r:id="rId450" display="https://youtu.be/DaYI3cJlirY"/>
    <hyperlink ref="F450" r:id="rId2" display="https://files.afu.se/Downloads/Transcripts/Higherside%20Chats%20(Greg%20Carlwood)/"/>
    <hyperlink ref="C451" r:id="rId451" display="https://youtu.be/pojM-8oAgk0"/>
    <hyperlink ref="F451" r:id="rId2" display="https://files.afu.se/Downloads/Transcripts/Higherside%20Chats%20(Greg%20Carlwood)/"/>
    <hyperlink ref="C452" r:id="rId452" display="https://youtu.be/3IE19VoyDmw"/>
    <hyperlink ref="F452" r:id="rId2" display="https://files.afu.se/Downloads/Transcripts/Higherside%20Chats%20(Greg%20Carlwood)/"/>
    <hyperlink ref="C453" r:id="rId453" display="https://youtu.be/yCiS5XZNpiE"/>
    <hyperlink ref="F453" r:id="rId2" display="https://files.afu.se/Downloads/Transcripts/Higherside%20Chats%20(Greg%20Carlwood)/"/>
    <hyperlink ref="C454" r:id="rId454" display="https://youtu.be/c0Ik9NABicg"/>
    <hyperlink ref="F454" r:id="rId2" display="https://files.afu.se/Downloads/Transcripts/Higherside%20Chats%20(Greg%20Carlwood)/"/>
    <hyperlink ref="C455" r:id="rId455" display="https://youtu.be/r2gPiMGkzVU"/>
    <hyperlink ref="F455" r:id="rId2" display="https://files.afu.se/Downloads/Transcripts/Higherside%20Chats%20(Greg%20Carlwood)/"/>
    <hyperlink ref="C456" r:id="rId456" display="https://youtu.be/k1Zzj3W17c8"/>
    <hyperlink ref="F456" r:id="rId2" display="https://files.afu.se/Downloads/Transcripts/Higherside%20Chats%20(Greg%20Carlwood)/"/>
    <hyperlink ref="C457" r:id="rId457" display="https://youtu.be/HKR42uNNIKI"/>
    <hyperlink ref="F457" r:id="rId2" display="https://files.afu.se/Downloads/Transcripts/Higherside%20Chats%20(Greg%20Carlwood)/"/>
    <hyperlink ref="C458" r:id="rId458" display="https://youtu.be/nKw6yJt_2oA"/>
    <hyperlink ref="F458" r:id="rId2" display="https://files.afu.se/Downloads/Transcripts/Higherside%20Chats%20(Greg%20Carlwood)/"/>
    <hyperlink ref="C459" r:id="rId459" display="https://youtu.be/v9gEFYOuiRU"/>
    <hyperlink ref="F459" r:id="rId2" display="https://files.afu.se/Downloads/Transcripts/Higherside%20Chats%20(Greg%20Carlwood)/"/>
    <hyperlink ref="C460" r:id="rId460" display="https://youtu.be/MDL4ENh5gLE"/>
    <hyperlink ref="F460" r:id="rId2" display="https://files.afu.se/Downloads/Transcripts/Higherside%20Chats%20(Greg%20Carlwood)/"/>
    <hyperlink ref="C461" r:id="rId461" display="https://youtu.be/2h1IwtoO_Bw"/>
    <hyperlink ref="F461" r:id="rId2" display="https://files.afu.se/Downloads/Transcripts/Higherside%20Chats%20(Greg%20Carlwood)/"/>
    <hyperlink ref="C462" r:id="rId462" display="https://youtu.be/oLDUWzvYgRk"/>
    <hyperlink ref="F462" r:id="rId2" display="https://files.afu.se/Downloads/Transcripts/Higherside%20Chats%20(Greg%20Carlwood)/"/>
    <hyperlink ref="C463" r:id="rId463" display="https://youtu.be/WYcy1-qZWkE"/>
    <hyperlink ref="F463" r:id="rId2" display="https://files.afu.se/Downloads/Transcripts/Higherside%20Chats%20(Greg%20Carlwood)/"/>
    <hyperlink ref="C464" r:id="rId464" display="https://youtu.be/wUlohO9deAE"/>
    <hyperlink ref="F464" r:id="rId2" display="https://files.afu.se/Downloads/Transcripts/Higherside%20Chats%20(Greg%20Carlwood)/"/>
    <hyperlink ref="C465" r:id="rId465" display="https://youtu.be/pEU3xY5kNSQ"/>
    <hyperlink ref="F465" r:id="rId2" display="https://files.afu.se/Downloads/Transcripts/Higherside%20Chats%20(Greg%20Carlwood)/"/>
    <hyperlink ref="C466" r:id="rId466" display="https://youtu.be/zuD3Btt5uWY"/>
    <hyperlink ref="F466" r:id="rId2" display="https://files.afu.se/Downloads/Transcripts/Higherside%20Chats%20(Greg%20Carlwood)/"/>
    <hyperlink ref="C467" r:id="rId467" display="https://youtu.be/oodaoBJPKUc"/>
    <hyperlink ref="F467" r:id="rId2" display="https://files.afu.se/Downloads/Transcripts/Higherside%20Chats%20(Greg%20Carlwood)/"/>
    <hyperlink ref="C468" r:id="rId468" display="https://youtu.be/7Q3TfBxAdWQ"/>
    <hyperlink ref="F468" r:id="rId2" display="https://files.afu.se/Downloads/Transcripts/Higherside%20Chats%20(Greg%20Carlwood)/"/>
    <hyperlink ref="C469" r:id="rId469" display="https://youtu.be/mYjfPpIAEjw"/>
    <hyperlink ref="F469" r:id="rId2" display="https://files.afu.se/Downloads/Transcripts/Higherside%20Chats%20(Greg%20Carlwood)/"/>
    <hyperlink ref="C470" r:id="rId470" display="https://youtu.be/nToATkxLQt4"/>
    <hyperlink ref="F470" r:id="rId2" display="https://files.afu.se/Downloads/Transcripts/Higherside%20Chats%20(Greg%20Carlwood)/"/>
    <hyperlink ref="C471" r:id="rId471" display="https://youtu.be/DknlyYzFTHg"/>
    <hyperlink ref="F471" r:id="rId2" display="https://files.afu.se/Downloads/Transcripts/Higherside%20Chats%20(Greg%20Carlwood)/"/>
    <hyperlink ref="C472" r:id="rId472" display="https://youtu.be/O01s0MX2h5U"/>
    <hyperlink ref="F472" r:id="rId2" display="https://files.afu.se/Downloads/Transcripts/Higherside%20Chats%20(Greg%20Carlwood)/"/>
    <hyperlink ref="C473" r:id="rId473" display="https://youtu.be/2rfMOSmiAWo"/>
    <hyperlink ref="F473" r:id="rId2" display="https://files.afu.se/Downloads/Transcripts/Higherside%20Chats%20(Greg%20Carlwood)/"/>
    <hyperlink ref="C474" r:id="rId474" display="https://youtu.be/No7Lx8LHi-s"/>
    <hyperlink ref="F474" r:id="rId2" display="https://files.afu.se/Downloads/Transcripts/Higherside%20Chats%20(Greg%20Carlwood)/"/>
    <hyperlink ref="C475" r:id="rId475" display="https://youtu.be/36v0ZAxahmk"/>
    <hyperlink ref="F475" r:id="rId2" display="https://files.afu.se/Downloads/Transcripts/Higherside%20Chats%20(Greg%20Carlwood)/"/>
    <hyperlink ref="C476" r:id="rId476" display="https://youtu.be/QsX-9eheDLc"/>
    <hyperlink ref="F476" r:id="rId2" display="https://files.afu.se/Downloads/Transcripts/Higherside%20Chats%20(Greg%20Carlwood)/"/>
    <hyperlink ref="C477" r:id="rId477" display="https://youtu.be/-U8d2yfRLFo"/>
    <hyperlink ref="F477" r:id="rId2" display="https://files.afu.se/Downloads/Transcripts/Higherside%20Chats%20(Greg%20Carlwood)/"/>
    <hyperlink ref="C478" r:id="rId478" display="https://youtu.be/i2eapqVKvAI"/>
    <hyperlink ref="F478" r:id="rId2" display="https://files.afu.se/Downloads/Transcripts/Higherside%20Chats%20(Greg%20Carlwood)/"/>
    <hyperlink ref="C479" r:id="rId479" display="https://youtu.be/Q5mG_7JyZow"/>
    <hyperlink ref="F479" r:id="rId2" display="https://files.afu.se/Downloads/Transcripts/Higherside%20Chats%20(Greg%20Carlwood)/"/>
    <hyperlink ref="C480" r:id="rId480" display="https://youtu.be/GMKGDZRlTfE"/>
    <hyperlink ref="F480" r:id="rId2" display="https://files.afu.se/Downloads/Transcripts/Higherside%20Chats%20(Greg%20Carlwood)/"/>
    <hyperlink ref="C481" r:id="rId481" display="https://youtu.be/Evae9r8CQ-g"/>
    <hyperlink ref="F481" r:id="rId2" display="https://files.afu.se/Downloads/Transcripts/Higherside%20Chats%20(Greg%20Carlwood)/"/>
    <hyperlink ref="C482" r:id="rId482" display="https://youtu.be/dbdC7CcTgos"/>
    <hyperlink ref="F482" r:id="rId2" display="https://files.afu.se/Downloads/Transcripts/Higherside%20Chats%20(Greg%20Carlwood)/"/>
    <hyperlink ref="C483" r:id="rId483" display="https://youtu.be/7PtYq8LazEU"/>
    <hyperlink ref="F483" r:id="rId2" display="https://files.afu.se/Downloads/Transcripts/Higherside%20Chats%20(Greg%20Carlwood)/"/>
    <hyperlink ref="C484" r:id="rId484" display="https://youtu.be/AShZjrtBnOc"/>
    <hyperlink ref="F484" r:id="rId2" display="https://files.afu.se/Downloads/Transcripts/Higherside%20Chats%20(Greg%20Carlwood)/"/>
    <hyperlink ref="C485" r:id="rId485" display="https://youtu.be/gFumNIEgqLg"/>
    <hyperlink ref="F485" r:id="rId2" display="https://files.afu.se/Downloads/Transcripts/Higherside%20Chats%20(Greg%20Carlwood)/"/>
    <hyperlink ref="C486" r:id="rId486" display="https://youtu.be/ng2s9MMbbXY"/>
    <hyperlink ref="F486" r:id="rId2" display="https://files.afu.se/Downloads/Transcripts/Higherside%20Chats%20(Greg%20Carlwood)/"/>
    <hyperlink ref="C487" r:id="rId487" display="https://youtu.be/5o5IPbaxYIc"/>
    <hyperlink ref="F487" r:id="rId2" display="https://files.afu.se/Downloads/Transcripts/Higherside%20Chats%20(Greg%20Carlwood)/"/>
    <hyperlink ref="C488" r:id="rId488" display="https://youtu.be/P8PgiegEOO0"/>
    <hyperlink ref="F488" r:id="rId2" display="https://files.afu.se/Downloads/Transcripts/Higherside%20Chats%20(Greg%20Carlwood)/"/>
    <hyperlink ref="C489" r:id="rId489" display="https://youtu.be/H605NDXVczk"/>
    <hyperlink ref="F489" r:id="rId2" display="https://files.afu.se/Downloads/Transcripts/Higherside%20Chats%20(Greg%20Carlwood)/"/>
    <hyperlink ref="C490" r:id="rId490" display="https://youtu.be/5Cjxr068A2o"/>
    <hyperlink ref="F490" r:id="rId2" display="https://files.afu.se/Downloads/Transcripts/Higherside%20Chats%20(Greg%20Carlwood)/"/>
    <hyperlink ref="C491" r:id="rId491" display="https://youtu.be/zPAIX7PcjXo"/>
    <hyperlink ref="F491" r:id="rId2" display="https://files.afu.se/Downloads/Transcripts/Higherside%20Chats%20(Greg%20Carlwood)/"/>
    <hyperlink ref="C492" r:id="rId492" display="https://youtu.be/nbgxL_UOdT4"/>
    <hyperlink ref="F492" r:id="rId2" display="https://files.afu.se/Downloads/Transcripts/Higherside%20Chats%20(Greg%20Carlwood)/"/>
    <hyperlink ref="C493" r:id="rId493" display="https://youtu.be/z_25SJy0oGM"/>
    <hyperlink ref="F493" r:id="rId2" display="https://files.afu.se/Downloads/Transcripts/Higherside%20Chats%20(Greg%20Carlwood)/"/>
    <hyperlink ref="C494" r:id="rId494" display="https://youtu.be/Nm6AWCpTbYA"/>
    <hyperlink ref="F494" r:id="rId2" display="https://files.afu.se/Downloads/Transcripts/Higherside%20Chats%20(Greg%20Carlwood)/"/>
    <hyperlink ref="C495" r:id="rId495" display="https://youtu.be/3rpa66vKqvA"/>
    <hyperlink ref="F495" r:id="rId2" display="https://files.afu.se/Downloads/Transcripts/Higherside%20Chats%20(Greg%20Carlwood)/"/>
    <hyperlink ref="C496" r:id="rId496" display="https://youtu.be/z_0qmhWZiwg"/>
    <hyperlink ref="F496" r:id="rId2" display="https://files.afu.se/Downloads/Transcripts/Higherside%20Chats%20(Greg%20Carlwood)/"/>
    <hyperlink ref="C497" r:id="rId497" display="https://youtu.be/BL2EQ707rvw"/>
    <hyperlink ref="F497" r:id="rId2" display="https://files.afu.se/Downloads/Transcripts/Higherside%20Chats%20(Greg%20Carlwood)/"/>
    <hyperlink ref="C498" r:id="rId498" display="https://youtu.be/XSdwUsVxBiE"/>
    <hyperlink ref="F498" r:id="rId2" display="https://files.afu.se/Downloads/Transcripts/Higherside%20Chats%20(Greg%20Carlwood)/"/>
    <hyperlink ref="C499" r:id="rId499" display="https://youtu.be/FQFKDqVjYC4"/>
    <hyperlink ref="F499" r:id="rId2" display="https://files.afu.se/Downloads/Transcripts/Higherside%20Chats%20(Greg%20Carlwood)/"/>
    <hyperlink ref="C500" r:id="rId500" display="https://youtu.be/7-EsNpxNcMw"/>
    <hyperlink ref="F500" r:id="rId2" display="https://files.afu.se/Downloads/Transcripts/Higherside%20Chats%20(Greg%20Carlwood)/"/>
    <hyperlink ref="C501" r:id="rId501" display="https://youtu.be/QnSTq365-Ek"/>
    <hyperlink ref="F501" r:id="rId2" display="https://files.afu.se/Downloads/Transcripts/Higherside%20Chats%20(Greg%20Carlwood)/"/>
    <hyperlink ref="C502" r:id="rId502" display="https://youtu.be/bhVBIVBcbSg"/>
    <hyperlink ref="F502" r:id="rId2" display="https://files.afu.se/Downloads/Transcripts/Higherside%20Chats%20(Greg%20Carlwood)/"/>
    <hyperlink ref="C503" r:id="rId503" display="https://youtu.be/QwuUrRvfAx8"/>
    <hyperlink ref="F503" r:id="rId2" display="https://files.afu.se/Downloads/Transcripts/Higherside%20Chats%20(Greg%20Carlwood)/"/>
    <hyperlink ref="C504" r:id="rId504" display="https://youtu.be/tGxDw4rYKGg"/>
    <hyperlink ref="F504" r:id="rId2" display="https://files.afu.se/Downloads/Transcripts/Higherside%20Chats%20(Greg%20Carlwood)/"/>
    <hyperlink ref="C505" r:id="rId505" display="https://youtu.be/XfP5G9mGk7E"/>
    <hyperlink ref="F505" r:id="rId2" display="https://files.afu.se/Downloads/Transcripts/Higherside%20Chats%20(Greg%20Carlwood)/"/>
    <hyperlink ref="C506" r:id="rId506" display="https://youtu.be/UfARSyyeiik"/>
    <hyperlink ref="F506" r:id="rId2" display="https://files.afu.se/Downloads/Transcripts/Higherside%20Chats%20(Greg%20Carlwood)/"/>
    <hyperlink ref="C507" r:id="rId507" display="https://youtu.be/8hPujd52yTg"/>
    <hyperlink ref="F507" r:id="rId2" display="https://files.afu.se/Downloads/Transcripts/Higherside%20Chats%20(Greg%20Carlwood)/"/>
    <hyperlink ref="C508" r:id="rId508" display="https://youtu.be/JfMHxmZoh8Y"/>
    <hyperlink ref="F508" r:id="rId2" display="https://files.afu.se/Downloads/Transcripts/Higherside%20Chats%20(Greg%20Carlwood)/"/>
    <hyperlink ref="C509" r:id="rId509" display="https://youtu.be/Dcar6kzaTDw"/>
    <hyperlink ref="F509" r:id="rId2" display="https://files.afu.se/Downloads/Transcripts/Higherside%20Chats%20(Greg%20Carlwood)/"/>
    <hyperlink ref="C510" r:id="rId510" display="https://youtu.be/CR_Vne7xmZ0"/>
    <hyperlink ref="F510" r:id="rId2" display="https://files.afu.se/Downloads/Transcripts/Higherside%20Chats%20(Greg%20Carlwood)/"/>
    <hyperlink ref="C511" r:id="rId511" display="https://youtu.be/YvAe4dmWwNk"/>
    <hyperlink ref="F511" r:id="rId2" display="https://files.afu.se/Downloads/Transcripts/Higherside%20Chats%20(Greg%20Carlwood)/"/>
    <hyperlink ref="C512" r:id="rId512" display="https://youtu.be/RjQUQWv7xpw"/>
    <hyperlink ref="F512" r:id="rId2" display="https://files.afu.se/Downloads/Transcripts/Higherside%20Chats%20(Greg%20Carlwood)/"/>
    <hyperlink ref="C513" r:id="rId513" display="https://youtu.be/l21FIgk74QU"/>
    <hyperlink ref="F513" r:id="rId2" display="https://files.afu.se/Downloads/Transcripts/Higherside%20Chats%20(Greg%20Carlwood)/"/>
    <hyperlink ref="C514" r:id="rId514" display="https://youtu.be/B_mq7AVulw0"/>
    <hyperlink ref="F514" r:id="rId2" display="https://files.afu.se/Downloads/Transcripts/Higherside%20Chats%20(Greg%20Carlwood)/"/>
    <hyperlink ref="C515" r:id="rId515" display="https://youtu.be/xRoIc5bXaN8"/>
    <hyperlink ref="F515" r:id="rId2" display="https://files.afu.se/Downloads/Transcripts/Higherside%20Chats%20(Greg%20Carlwood)/"/>
    <hyperlink ref="C516" r:id="rId516" display="https://youtu.be/uynBdJHEGtg"/>
    <hyperlink ref="F516" r:id="rId2" display="https://files.afu.se/Downloads/Transcripts/Higherside%20Chats%20(Greg%20Carlwood)/"/>
    <hyperlink ref="C517" r:id="rId517" display="https://youtu.be/KBY38buUKvE"/>
    <hyperlink ref="F517" r:id="rId2" display="https://files.afu.se/Downloads/Transcripts/Higherside%20Chats%20(Greg%20Carlwood)/"/>
    <hyperlink ref="C518" r:id="rId518" display="https://youtu.be/Oifsj4ruPag"/>
    <hyperlink ref="F518" r:id="rId2" display="https://files.afu.se/Downloads/Transcripts/Higherside%20Chats%20(Greg%20Carlwood)/"/>
    <hyperlink ref="C519" r:id="rId519" display="https://youtu.be/V_cuutmcLcA"/>
    <hyperlink ref="F519" r:id="rId2" display="https://files.afu.se/Downloads/Transcripts/Higherside%20Chats%20(Greg%20Carlwood)/"/>
    <hyperlink ref="C520" r:id="rId520" display="https://youtu.be/I-75URuvY9o"/>
    <hyperlink ref="F520" r:id="rId2" display="https://files.afu.se/Downloads/Transcripts/Higherside%20Chats%20(Greg%20Carlwood)/"/>
    <hyperlink ref="C521" r:id="rId521" display="https://youtu.be/MWcBavivoKI"/>
    <hyperlink ref="F521" r:id="rId2" display="https://files.afu.se/Downloads/Transcripts/Higherside%20Chats%20(Greg%20Carlwood)/"/>
    <hyperlink ref="C522" r:id="rId522" display="https://youtu.be/zwunJMFUuG0"/>
    <hyperlink ref="F522" r:id="rId2" display="https://files.afu.se/Downloads/Transcripts/Higherside%20Chats%20(Greg%20Carlwood)/"/>
    <hyperlink ref="C523" r:id="rId523" display="https://youtu.be/m_KZjGyZACc"/>
    <hyperlink ref="F523" r:id="rId2" display="https://files.afu.se/Downloads/Transcripts/Higherside%20Chats%20(Greg%20Carlwood)/"/>
    <hyperlink ref="C524" r:id="rId524" display="https://youtu.be/wuDiv7dA7ow"/>
    <hyperlink ref="F524" r:id="rId2" display="https://files.afu.se/Downloads/Transcripts/Higherside%20Chats%20(Greg%20Carlwood)/"/>
    <hyperlink ref="C525" r:id="rId525" display="https://youtu.be/Q-meZUqo-K0"/>
    <hyperlink ref="F525" r:id="rId2" display="https://files.afu.se/Downloads/Transcripts/Higherside%20Chats%20(Greg%20Carlwood)/"/>
    <hyperlink ref="C526" r:id="rId526" display="https://youtu.be/4LaGRAJKycc"/>
    <hyperlink ref="F526" r:id="rId2" display="https://files.afu.se/Downloads/Transcripts/Higherside%20Chats%20(Greg%20Carlwood)/"/>
    <hyperlink ref="C527" r:id="rId527" display="https://youtu.be/GfTNV6kDAYg"/>
    <hyperlink ref="F527" r:id="rId2" display="https://files.afu.se/Downloads/Transcripts/Higherside%20Chats%20(Greg%20Carlwood)/"/>
    <hyperlink ref="C528" r:id="rId528" display="https://youtu.be/gkv_xBozQB0"/>
    <hyperlink ref="F528" r:id="rId2" display="https://files.afu.se/Downloads/Transcripts/Higherside%20Chats%20(Greg%20Carlwood)/"/>
    <hyperlink ref="C529" r:id="rId529" display="https://youtu.be/AXSLe0vzPRo"/>
    <hyperlink ref="F529" r:id="rId2" display="https://files.afu.se/Downloads/Transcripts/Higherside%20Chats%20(Greg%20Carlwood)/"/>
    <hyperlink ref="C530" r:id="rId530" display="https://youtu.be/A0LJ_YgzgAY"/>
    <hyperlink ref="F530" r:id="rId2" display="https://files.afu.se/Downloads/Transcripts/Higherside%20Chats%20(Greg%20Carlwood)/"/>
    <hyperlink ref="C531" r:id="rId531" display="https://youtu.be/IbMpVd5urCU"/>
    <hyperlink ref="F531" r:id="rId2" display="https://files.afu.se/Downloads/Transcripts/Higherside%20Chats%20(Greg%20Carlwood)/"/>
    <hyperlink ref="C532" r:id="rId532" display="https://youtu.be/MNKyUCnza58"/>
    <hyperlink ref="F532" r:id="rId2" display="https://files.afu.se/Downloads/Transcripts/Higherside%20Chats%20(Greg%20Carlwood)/"/>
    <hyperlink ref="C533" r:id="rId533" display="https://youtu.be/M1OIVlcEgyE"/>
    <hyperlink ref="F533" r:id="rId2" display="https://files.afu.se/Downloads/Transcripts/Higherside%20Chats%20(Greg%20Carlwood)/"/>
    <hyperlink ref="C534" r:id="rId534" display="https://youtu.be/p2auHE_hEd0"/>
    <hyperlink ref="F534" r:id="rId2" display="https://files.afu.se/Downloads/Transcripts/Higherside%20Chats%20(Greg%20Carlwood)/"/>
    <hyperlink ref="C535" r:id="rId535" display="https://youtu.be/Y6OyULyTLf0"/>
    <hyperlink ref="F535" r:id="rId2" display="https://files.afu.se/Downloads/Transcripts/Higherside%20Chats%20(Greg%20Carlwood)/"/>
    <hyperlink ref="C536" r:id="rId536" display="https://youtu.be/NoI01R3q6Wg"/>
    <hyperlink ref="F536" r:id="rId2" display="https://files.afu.se/Downloads/Transcripts/Higherside%20Chats%20(Greg%20Carlwood)/"/>
    <hyperlink ref="C537" r:id="rId537" display="https://youtu.be/03jVRJxGLNI"/>
    <hyperlink ref="F537" r:id="rId2" display="https://files.afu.se/Downloads/Transcripts/Higherside%20Chats%20(Greg%20Carlwood)/"/>
    <hyperlink ref="C538" r:id="rId538" display="https://youtu.be/OXVZC_bPvH4"/>
    <hyperlink ref="F538" r:id="rId2" display="https://files.afu.se/Downloads/Transcripts/Higherside%20Chats%20(Greg%20Carlwood)/"/>
    <hyperlink ref="C539" r:id="rId539" display="https://youtu.be/RbM_YBIyyJE"/>
    <hyperlink ref="F539" r:id="rId2" display="https://files.afu.se/Downloads/Transcripts/Higherside%20Chats%20(Greg%20Carlwood)/"/>
    <hyperlink ref="C540" r:id="rId540" display="https://youtu.be/io2UsVu53-E"/>
    <hyperlink ref="F540" r:id="rId2" display="https://files.afu.se/Downloads/Transcripts/Higherside%20Chats%20(Greg%20Carlwood)/"/>
    <hyperlink ref="C541" r:id="rId541" display="https://youtu.be/RylLnaEi11s"/>
    <hyperlink ref="F541" r:id="rId2" display="https://files.afu.se/Downloads/Transcripts/Higherside%20Chats%20(Greg%20Carlwood)/"/>
    <hyperlink ref="C542" r:id="rId542" display="https://youtu.be/tiwJ0uPa6h8"/>
    <hyperlink ref="F542" r:id="rId2" display="https://files.afu.se/Downloads/Transcripts/Higherside%20Chats%20(Greg%20Carlwood)/"/>
    <hyperlink ref="C543" r:id="rId543" display="https://youtu.be/PVk7SIEbwFY"/>
    <hyperlink ref="F543" r:id="rId2" display="https://files.afu.se/Downloads/Transcripts/Higherside%20Chats%20(Greg%20Carlwood)/"/>
    <hyperlink ref="C544" r:id="rId544" display="https://youtu.be/JSXxS0-jHiY"/>
    <hyperlink ref="F544" r:id="rId2" display="https://files.afu.se/Downloads/Transcripts/Higherside%20Chats%20(Greg%20Carlwood)/"/>
    <hyperlink ref="C545" r:id="rId545" display="https://youtu.be/jqEjTKvvsJc"/>
    <hyperlink ref="F545" r:id="rId2" display="https://files.afu.se/Downloads/Transcripts/Higherside%20Chats%20(Greg%20Carlwood)/"/>
    <hyperlink ref="C546" r:id="rId546" display="https://youtu.be/mEZuYy6hl7w"/>
    <hyperlink ref="F546" r:id="rId2" display="https://files.afu.se/Downloads/Transcripts/Higherside%20Chats%20(Greg%20Carlwood)/"/>
    <hyperlink ref="C547" r:id="rId547" display="https://youtu.be/xhjPwGqPp80"/>
    <hyperlink ref="F547" r:id="rId2" display="https://files.afu.se/Downloads/Transcripts/Higherside%20Chats%20(Greg%20Carlwood)/"/>
    <hyperlink ref="C548" r:id="rId548" display="https://youtu.be/HCBibjmDKzY"/>
    <hyperlink ref="F548" r:id="rId2" display="https://files.afu.se/Downloads/Transcripts/Higherside%20Chats%20(Greg%20Carlwood)/"/>
    <hyperlink ref="C549" r:id="rId549" display="https://youtu.be/PS9lzsX6xFA"/>
    <hyperlink ref="F549" r:id="rId2" display="https://files.afu.se/Downloads/Transcripts/Higherside%20Chats%20(Greg%20Carlwood)/"/>
    <hyperlink ref="C550" r:id="rId550" display="https://youtu.be/qgMgT5zX3D4"/>
    <hyperlink ref="F550" r:id="rId2" display="https://files.afu.se/Downloads/Transcripts/Higherside%20Chats%20(Greg%20Carlwood)/"/>
    <hyperlink ref="C551" r:id="rId551" display="https://youtu.be/VewWI9dtEWA"/>
    <hyperlink ref="F551" r:id="rId2" display="https://files.afu.se/Downloads/Transcripts/Higherside%20Chats%20(Greg%20Carlwood)/"/>
    <hyperlink ref="C552" r:id="rId552" display="https://youtu.be/65MF2xYMhk8"/>
    <hyperlink ref="F552" r:id="rId2" display="https://files.afu.se/Downloads/Transcripts/Higherside%20Chats%20(Greg%20Carlwood)/"/>
    <hyperlink ref="C553" r:id="rId553" display="https://youtu.be/zTCJ88QozCo"/>
    <hyperlink ref="F553" r:id="rId2" display="https://files.afu.se/Downloads/Transcripts/Higherside%20Chats%20(Greg%20Carlwood)/"/>
    <hyperlink ref="C554" r:id="rId554" display="https://youtu.be/WPtxZT-jDFs"/>
    <hyperlink ref="F554" r:id="rId2" display="https://files.afu.se/Downloads/Transcripts/Higherside%20Chats%20(Greg%20Carlwood)/"/>
    <hyperlink ref="C555" r:id="rId555" display="https://youtu.be/HkuocIsScZs"/>
    <hyperlink ref="F555" r:id="rId2" display="https://files.afu.se/Downloads/Transcripts/Higherside%20Chats%20(Greg%20Carlwood)/"/>
    <hyperlink ref="C556" r:id="rId556" display="https://youtu.be/4KltdmeyFsQ"/>
    <hyperlink ref="F556" r:id="rId2" display="https://files.afu.se/Downloads/Transcripts/Higherside%20Chats%20(Greg%20Carlwood)/"/>
    <hyperlink ref="C557" r:id="rId557" display="https://youtu.be/qtrYFSQ57Ow"/>
    <hyperlink ref="F557" r:id="rId2" display="https://files.afu.se/Downloads/Transcripts/Higherside%20Chats%20(Greg%20Carlwood)/"/>
    <hyperlink ref="C558" r:id="rId558" display="https://youtu.be/pDkH1yF59yA"/>
    <hyperlink ref="F558" r:id="rId2" display="https://files.afu.se/Downloads/Transcripts/Higherside%20Chats%20(Greg%20Carlwood)/"/>
    <hyperlink ref="C559" r:id="rId559" display="https://youtu.be/SJutHk2QWE0"/>
    <hyperlink ref="F559" r:id="rId2" display="https://files.afu.se/Downloads/Transcripts/Higherside%20Chats%20(Greg%20Carlwood)/"/>
    <hyperlink ref="C560" r:id="rId560" display="https://youtu.be/B05Ipi3Nzkg"/>
    <hyperlink ref="F560" r:id="rId2" display="https://files.afu.se/Downloads/Transcripts/Higherside%20Chats%20(Greg%20Carlwood)/"/>
    <hyperlink ref="C561" r:id="rId561" display="https://youtu.be/OTlHRLBj0Dw"/>
    <hyperlink ref="F561" r:id="rId2" display="https://files.afu.se/Downloads/Transcripts/Higherside%20Chats%20(Greg%20Carlwood)/"/>
    <hyperlink ref="C562" r:id="rId562" display="https://youtu.be/65OC7PeQo1s"/>
    <hyperlink ref="F562" r:id="rId2" display="https://files.afu.se/Downloads/Transcripts/Higherside%20Chats%20(Greg%20Carlwood)/"/>
    <hyperlink ref="C563" r:id="rId563" display="https://youtu.be/y0FczxJFTaM"/>
    <hyperlink ref="F563" r:id="rId2" display="https://files.afu.se/Downloads/Transcripts/Higherside%20Chats%20(Greg%20Carlwood)/"/>
    <hyperlink ref="C564" r:id="rId564" display="https://youtu.be/UTiX-0ujy04"/>
    <hyperlink ref="F564" r:id="rId2" display="https://files.afu.se/Downloads/Transcripts/Higherside%20Chats%20(Greg%20Carlwood)/"/>
    <hyperlink ref="C565" r:id="rId565" display="https://youtu.be/YJPBiN341sE"/>
    <hyperlink ref="F565" r:id="rId2" display="https://files.afu.se/Downloads/Transcripts/Higherside%20Chats%20(Greg%20Carlwood)/"/>
    <hyperlink ref="C566" r:id="rId566" display="https://youtu.be/2oECdQ-64d4"/>
    <hyperlink ref="F566" r:id="rId2" display="https://files.afu.se/Downloads/Transcripts/Higherside%20Chats%20(Greg%20Carlwood)/"/>
    <hyperlink ref="C567" r:id="rId567" display="https://youtu.be/o-SZJ3qIURE"/>
    <hyperlink ref="F567" r:id="rId2" display="https://files.afu.se/Downloads/Transcripts/Higherside%20Chats%20(Greg%20Carlwood)/"/>
    <hyperlink ref="C568" r:id="rId568" display="https://youtu.be/anLjsxRLX4w"/>
    <hyperlink ref="F568" r:id="rId2" display="https://files.afu.se/Downloads/Transcripts/Higherside%20Chats%20(Greg%20Carlwood)/"/>
    <hyperlink ref="C569" r:id="rId569" display="https://youtu.be/bdg20HA_rTQ"/>
    <hyperlink ref="F569" r:id="rId2" display="https://files.afu.se/Downloads/Transcripts/Higherside%20Chats%20(Greg%20Carlwood)/"/>
    <hyperlink ref="C570" r:id="rId570" display="https://youtu.be/UmB5f-KL3Ro"/>
    <hyperlink ref="F570" r:id="rId2" display="https://files.afu.se/Downloads/Transcripts/Higherside%20Chats%20(Greg%20Carlwood)/"/>
    <hyperlink ref="C571" r:id="rId571" display="https://youtu.be/8_Bt3shnDa4"/>
    <hyperlink ref="F571" r:id="rId2" display="https://files.afu.se/Downloads/Transcripts/Higherside%20Chats%20(Greg%20Carlwood)/"/>
    <hyperlink ref="C572" r:id="rId572" display="https://youtu.be/w5sPCdKCooU"/>
    <hyperlink ref="F572" r:id="rId2" display="https://files.afu.se/Downloads/Transcripts/Higherside%20Chats%20(Greg%20Carlwood)/"/>
    <hyperlink ref="C573" r:id="rId573" display="https://youtu.be/VpozrCFLdPA"/>
    <hyperlink ref="F573" r:id="rId2" display="https://files.afu.se/Downloads/Transcripts/Higherside%20Chats%20(Greg%20Carlwood)/"/>
    <hyperlink ref="C574" r:id="rId574" display="https://youtu.be/iLDFqcdDyuY"/>
    <hyperlink ref="F574" r:id="rId2" display="https://files.afu.se/Downloads/Transcripts/Higherside%20Chats%20(Greg%20Carlwood)/"/>
    <hyperlink ref="C575" r:id="rId575" display="https://youtu.be/uzO7TGb7_9Q"/>
    <hyperlink ref="F575" r:id="rId2" display="https://files.afu.se/Downloads/Transcripts/Higherside%20Chats%20(Greg%20Carlwood)/"/>
    <hyperlink ref="C576" r:id="rId576" display="https://youtu.be/fuCtpOZa-oE"/>
    <hyperlink ref="F576" r:id="rId2" display="https://files.afu.se/Downloads/Transcripts/Higherside%20Chats%20(Greg%20Carlwood)/"/>
    <hyperlink ref="C577" r:id="rId577" display="https://youtu.be/49jV_IE-jis"/>
    <hyperlink ref="F577" r:id="rId2" display="https://files.afu.se/Downloads/Transcripts/Higherside%20Chats%20(Greg%20Carlwood)/"/>
    <hyperlink ref="C578" r:id="rId578" display="https://youtu.be/Fy73gwNybzA"/>
    <hyperlink ref="F578" r:id="rId2" display="https://files.afu.se/Downloads/Transcripts/Higherside%20Chats%20(Greg%20Carlwood)/"/>
    <hyperlink ref="C579" r:id="rId579" display="https://youtu.be/zMwWcHFTdTE"/>
    <hyperlink ref="F579" r:id="rId2" display="https://files.afu.se/Downloads/Transcripts/Higherside%20Chats%20(Greg%20Carlwood)/"/>
    <hyperlink ref="C580" r:id="rId580" display="https://youtu.be/6S_-Hio13Gg"/>
    <hyperlink ref="F580" r:id="rId2" display="https://files.afu.se/Downloads/Transcripts/Higherside%20Chats%20(Greg%20Carlwood)/"/>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2023-06-28T10:48:00Z</dcterms:created>
  <dcterms:modified xsi:type="dcterms:W3CDTF">2023-07-13T18:06:44Z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E38D7A9B74644CB798699B1480F68EE3</vt:lpwstr>
  </property>
  <property fmtid="{D5CDD505-2E9C-101B-9397-08002B2CF9AE}" pid="3" name="KSOProductBuildVer">
    <vt:lpwstr>2057-11.2.0.11417</vt:lpwstr>
  </property>
</Properties>
</file>